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C0A87102-E9C3-4AF3-8F35-02EBC6D8C64F}" xr6:coauthVersionLast="47" xr6:coauthVersionMax="47" xr10:uidLastSave="{00000000-0000-0000-0000-000000000000}"/>
  <bookViews>
    <workbookView xWindow="-108" yWindow="-108" windowWidth="23256" windowHeight="13896" xr2:uid="{5C001098-6ADB-47BC-9612-255BE7EFB0B8}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8 день" sheetId="8" r:id="rId6"/>
    <sheet name="9 день" sheetId="9" r:id="rId7"/>
    <sheet name="10 день" sheetId="10" r:id="rId8"/>
    <sheet name="Типовое примерное меню" sheetId="11" r:id="rId9"/>
  </sheets>
  <externalReferences>
    <externalReference r:id="rId10"/>
    <externalReference r:id="rId11"/>
  </externalReferences>
  <definedNames>
    <definedName name="_xlnm._FilterDatabase" localSheetId="8" hidden="1">'Типовое примерное меню'!$A$5:$L$144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1" l="1"/>
  <c r="E100" i="11"/>
  <c r="F100" i="11"/>
  <c r="G100" i="11"/>
  <c r="H100" i="11"/>
  <c r="I100" i="11"/>
  <c r="J100" i="11"/>
  <c r="K100" i="11"/>
  <c r="L100" i="11"/>
  <c r="D105" i="11"/>
  <c r="E105" i="11"/>
  <c r="F105" i="11"/>
  <c r="G105" i="11"/>
  <c r="H105" i="11"/>
  <c r="I105" i="11"/>
  <c r="J105" i="11"/>
  <c r="K105" i="11"/>
  <c r="L105" i="11"/>
  <c r="D106" i="11"/>
  <c r="E106" i="11"/>
  <c r="F106" i="11"/>
  <c r="G106" i="11"/>
  <c r="H106" i="11"/>
  <c r="I106" i="11"/>
  <c r="J106" i="11"/>
  <c r="K106" i="11"/>
  <c r="L106" i="11"/>
  <c r="D107" i="11"/>
  <c r="E107" i="11"/>
  <c r="F107" i="11"/>
  <c r="G107" i="11"/>
  <c r="H107" i="11"/>
  <c r="I107" i="11"/>
  <c r="J107" i="11"/>
  <c r="K107" i="11"/>
  <c r="L107" i="11"/>
  <c r="D83" i="11"/>
  <c r="E83" i="11"/>
  <c r="F83" i="11"/>
  <c r="G83" i="11"/>
  <c r="H83" i="11"/>
  <c r="I83" i="11"/>
  <c r="J83" i="11"/>
  <c r="K83" i="11"/>
  <c r="L83" i="11"/>
  <c r="D84" i="11"/>
  <c r="E84" i="11"/>
  <c r="F84" i="11"/>
  <c r="G84" i="11"/>
  <c r="H84" i="11"/>
  <c r="I84" i="11"/>
  <c r="J84" i="11"/>
  <c r="K84" i="11"/>
  <c r="L84" i="11"/>
  <c r="D85" i="11"/>
  <c r="E85" i="11"/>
  <c r="F85" i="11"/>
  <c r="G85" i="11"/>
  <c r="H85" i="11"/>
  <c r="I85" i="11"/>
  <c r="J85" i="11"/>
  <c r="K85" i="11"/>
  <c r="L85" i="11"/>
  <c r="D86" i="11"/>
  <c r="E86" i="11"/>
  <c r="F86" i="11"/>
  <c r="G86" i="11"/>
  <c r="H86" i="11"/>
  <c r="I86" i="11"/>
  <c r="J86" i="11"/>
  <c r="K86" i="11"/>
  <c r="L86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2" i="11"/>
  <c r="E32" i="11"/>
  <c r="F32" i="11"/>
  <c r="G32" i="11"/>
  <c r="H32" i="11"/>
  <c r="I32" i="11"/>
  <c r="J32" i="11"/>
  <c r="K32" i="11"/>
  <c r="L32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L26" i="11"/>
  <c r="D7" i="11"/>
  <c r="E7" i="11"/>
  <c r="F7" i="11"/>
  <c r="G7" i="11"/>
  <c r="H7" i="11"/>
  <c r="I7" i="11"/>
  <c r="J7" i="11"/>
  <c r="K7" i="11"/>
  <c r="L7" i="11"/>
  <c r="D8" i="11"/>
  <c r="E8" i="11"/>
  <c r="F8" i="11"/>
  <c r="G8" i="11"/>
  <c r="H8" i="11"/>
  <c r="I8" i="11"/>
  <c r="J8" i="11"/>
  <c r="K8" i="11"/>
  <c r="L8" i="11"/>
  <c r="D9" i="11"/>
  <c r="E9" i="11"/>
  <c r="F9" i="11"/>
  <c r="G9" i="11"/>
  <c r="H9" i="11"/>
  <c r="I9" i="11"/>
  <c r="J9" i="11"/>
  <c r="K9" i="11"/>
  <c r="L9" i="11"/>
  <c r="D10" i="11"/>
  <c r="E10" i="11"/>
  <c r="F10" i="11"/>
  <c r="G10" i="11"/>
  <c r="H10" i="11"/>
  <c r="I10" i="11"/>
  <c r="J10" i="11"/>
  <c r="K10" i="11"/>
  <c r="L10" i="11"/>
  <c r="D11" i="11"/>
  <c r="E11" i="11"/>
  <c r="F11" i="11"/>
  <c r="G11" i="11"/>
  <c r="H11" i="11"/>
  <c r="I11" i="11"/>
  <c r="J11" i="11"/>
  <c r="K11" i="11"/>
  <c r="L11" i="11"/>
  <c r="D82" i="11"/>
  <c r="E82" i="11"/>
  <c r="F82" i="11"/>
  <c r="G82" i="11"/>
  <c r="H82" i="11"/>
  <c r="I82" i="11"/>
  <c r="J82" i="11"/>
  <c r="K82" i="11"/>
  <c r="L82" i="11"/>
  <c r="D76" i="11"/>
  <c r="E76" i="11"/>
  <c r="F76" i="11"/>
  <c r="G76" i="11"/>
  <c r="H76" i="11"/>
  <c r="I76" i="11"/>
  <c r="J76" i="11"/>
  <c r="K76" i="11"/>
  <c r="L76" i="11"/>
  <c r="D77" i="11"/>
  <c r="E77" i="11"/>
  <c r="F77" i="11"/>
  <c r="G77" i="11"/>
  <c r="H77" i="11"/>
  <c r="I77" i="11"/>
  <c r="J77" i="11"/>
  <c r="K77" i="11"/>
  <c r="L77" i="11"/>
  <c r="D78" i="11"/>
  <c r="E78" i="11"/>
  <c r="F78" i="11"/>
  <c r="G78" i="11"/>
  <c r="H78" i="11"/>
  <c r="I78" i="11"/>
  <c r="J78" i="11"/>
  <c r="K78" i="11"/>
  <c r="L78" i="11"/>
  <c r="D79" i="11"/>
  <c r="E79" i="11"/>
  <c r="F79" i="11"/>
  <c r="G79" i="11"/>
  <c r="H79" i="11"/>
  <c r="I79" i="11"/>
  <c r="J79" i="11"/>
  <c r="K79" i="11"/>
  <c r="L79" i="11"/>
  <c r="D80" i="11"/>
  <c r="E80" i="11"/>
  <c r="F80" i="11"/>
  <c r="G80" i="11"/>
  <c r="H80" i="11"/>
  <c r="I80" i="11"/>
  <c r="J80" i="11"/>
  <c r="K80" i="11"/>
  <c r="L80" i="11"/>
  <c r="D123" i="11" l="1"/>
  <c r="E123" i="11"/>
  <c r="F123" i="11"/>
  <c r="G123" i="11"/>
  <c r="H123" i="11"/>
  <c r="I123" i="11"/>
  <c r="J123" i="11"/>
  <c r="K123" i="11"/>
  <c r="L123" i="11"/>
  <c r="D124" i="11"/>
  <c r="E124" i="11"/>
  <c r="F124" i="11"/>
  <c r="G124" i="11"/>
  <c r="H124" i="11"/>
  <c r="I124" i="11"/>
  <c r="J124" i="11"/>
  <c r="K124" i="11"/>
  <c r="L124" i="11"/>
  <c r="D125" i="11"/>
  <c r="E125" i="11"/>
  <c r="F125" i="11"/>
  <c r="G125" i="11"/>
  <c r="H125" i="11"/>
  <c r="I125" i="11"/>
  <c r="J125" i="11"/>
  <c r="K125" i="11"/>
  <c r="L125" i="11"/>
  <c r="D126" i="11"/>
  <c r="E126" i="11"/>
  <c r="F126" i="11"/>
  <c r="G126" i="11"/>
  <c r="H126" i="11"/>
  <c r="I126" i="11"/>
  <c r="J126" i="11"/>
  <c r="K126" i="11"/>
  <c r="L126" i="11"/>
  <c r="D127" i="11"/>
  <c r="E127" i="11"/>
  <c r="F127" i="11"/>
  <c r="G127" i="11"/>
  <c r="H127" i="11"/>
  <c r="I127" i="11"/>
  <c r="J127" i="11"/>
  <c r="K127" i="11"/>
  <c r="L127" i="11"/>
  <c r="D116" i="11"/>
  <c r="E116" i="11"/>
  <c r="F116" i="11"/>
  <c r="G116" i="11"/>
  <c r="H116" i="11"/>
  <c r="I116" i="11"/>
  <c r="J116" i="11"/>
  <c r="K116" i="11"/>
  <c r="L116" i="11"/>
  <c r="D117" i="11"/>
  <c r="E117" i="11"/>
  <c r="F117" i="11"/>
  <c r="G117" i="11"/>
  <c r="H117" i="11"/>
  <c r="I117" i="11"/>
  <c r="J117" i="11"/>
  <c r="K117" i="11"/>
  <c r="L117" i="11"/>
  <c r="D118" i="11"/>
  <c r="E118" i="11"/>
  <c r="F118" i="11"/>
  <c r="G118" i="11"/>
  <c r="H118" i="11"/>
  <c r="I118" i="11"/>
  <c r="J118" i="11"/>
  <c r="K118" i="11"/>
  <c r="L118" i="11"/>
  <c r="D119" i="11"/>
  <c r="E119" i="11"/>
  <c r="F119" i="11"/>
  <c r="G119" i="11"/>
  <c r="H119" i="11"/>
  <c r="I119" i="11"/>
  <c r="J119" i="11"/>
  <c r="K119" i="11"/>
  <c r="L119" i="11"/>
  <c r="D120" i="11"/>
  <c r="E120" i="11"/>
  <c r="F120" i="11"/>
  <c r="G120" i="11"/>
  <c r="H120" i="11"/>
  <c r="I120" i="11"/>
  <c r="J120" i="11"/>
  <c r="K120" i="11"/>
  <c r="L120" i="11"/>
  <c r="D115" i="11"/>
  <c r="E115" i="11"/>
  <c r="F115" i="11"/>
  <c r="G115" i="11"/>
  <c r="H115" i="11"/>
  <c r="I115" i="11"/>
  <c r="J115" i="11"/>
  <c r="K115" i="11"/>
  <c r="L115" i="11"/>
  <c r="D97" i="11"/>
  <c r="E97" i="11"/>
  <c r="F97" i="11"/>
  <c r="G97" i="11"/>
  <c r="H97" i="11"/>
  <c r="I97" i="11"/>
  <c r="J97" i="11"/>
  <c r="K97" i="11"/>
  <c r="L97" i="11"/>
  <c r="D98" i="11"/>
  <c r="E98" i="11"/>
  <c r="F98" i="11"/>
  <c r="G98" i="11"/>
  <c r="H98" i="11"/>
  <c r="I98" i="11"/>
  <c r="J98" i="11"/>
  <c r="K98" i="11"/>
  <c r="L98" i="11"/>
  <c r="D99" i="11"/>
  <c r="E99" i="11"/>
  <c r="F99" i="11"/>
  <c r="G99" i="11"/>
  <c r="H99" i="11"/>
  <c r="I99" i="11"/>
  <c r="J99" i="11"/>
  <c r="K99" i="11"/>
  <c r="L99" i="11"/>
  <c r="D101" i="11"/>
  <c r="E101" i="11"/>
  <c r="F101" i="11"/>
  <c r="G101" i="11"/>
  <c r="H101" i="11"/>
  <c r="I101" i="11"/>
  <c r="J101" i="11"/>
  <c r="K101" i="11"/>
  <c r="L101" i="11"/>
  <c r="D62" i="11"/>
  <c r="E62" i="11"/>
  <c r="F62" i="11"/>
  <c r="G62" i="11"/>
  <c r="H62" i="11"/>
  <c r="I62" i="11"/>
  <c r="J62" i="11"/>
  <c r="K62" i="11"/>
  <c r="L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G65" i="11"/>
  <c r="H65" i="11"/>
  <c r="I65" i="11"/>
  <c r="J65" i="11"/>
  <c r="K65" i="11"/>
  <c r="L65" i="11"/>
  <c r="D66" i="11"/>
  <c r="E66" i="11"/>
  <c r="F66" i="11"/>
  <c r="G66" i="11"/>
  <c r="H66" i="11"/>
  <c r="I66" i="11"/>
  <c r="J66" i="11"/>
  <c r="K66" i="11"/>
  <c r="L66" i="11"/>
  <c r="D56" i="11"/>
  <c r="E56" i="11"/>
  <c r="F56" i="11"/>
  <c r="G56" i="11"/>
  <c r="H56" i="11"/>
  <c r="I56" i="11"/>
  <c r="J56" i="11"/>
  <c r="K56" i="11"/>
  <c r="L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90" i="11"/>
  <c r="E90" i="11"/>
  <c r="F90" i="11"/>
  <c r="G90" i="11"/>
  <c r="H90" i="11"/>
  <c r="I90" i="11"/>
  <c r="J90" i="11"/>
  <c r="K90" i="11"/>
  <c r="L90" i="11"/>
  <c r="D91" i="11"/>
  <c r="E91" i="11"/>
  <c r="F91" i="11"/>
  <c r="G91" i="11"/>
  <c r="H91" i="11"/>
  <c r="I91" i="11"/>
  <c r="J91" i="11"/>
  <c r="K91" i="11"/>
  <c r="L91" i="11"/>
  <c r="D92" i="11"/>
  <c r="E92" i="11"/>
  <c r="F92" i="11"/>
  <c r="G92" i="11"/>
  <c r="H92" i="11"/>
  <c r="I92" i="11"/>
  <c r="J92" i="11"/>
  <c r="K92" i="11"/>
  <c r="L92" i="11"/>
  <c r="D93" i="11"/>
  <c r="E93" i="11"/>
  <c r="F93" i="11"/>
  <c r="G93" i="11"/>
  <c r="H93" i="11"/>
  <c r="I93" i="11"/>
  <c r="J93" i="11"/>
  <c r="K93" i="11"/>
  <c r="L93" i="11"/>
  <c r="D94" i="11"/>
  <c r="E94" i="11"/>
  <c r="F94" i="11"/>
  <c r="G94" i="11"/>
  <c r="H94" i="11"/>
  <c r="I94" i="11"/>
  <c r="J94" i="11"/>
  <c r="K94" i="11"/>
  <c r="L94" i="11"/>
  <c r="D89" i="11"/>
  <c r="E89" i="11"/>
  <c r="F89" i="11"/>
  <c r="G89" i="11"/>
  <c r="H89" i="11"/>
  <c r="I89" i="11"/>
  <c r="J89" i="11"/>
  <c r="K89" i="11"/>
  <c r="L89" i="11"/>
  <c r="D68" i="11"/>
  <c r="D69" i="11"/>
  <c r="D70" i="11"/>
  <c r="D71" i="11"/>
  <c r="D72" i="11"/>
  <c r="E138" i="11"/>
  <c r="F138" i="11"/>
  <c r="G138" i="11"/>
  <c r="H138" i="11"/>
  <c r="I138" i="11"/>
  <c r="J138" i="11"/>
  <c r="K138" i="11"/>
  <c r="L138" i="11"/>
  <c r="E139" i="11"/>
  <c r="F139" i="11"/>
  <c r="G139" i="11"/>
  <c r="H139" i="11"/>
  <c r="I139" i="11"/>
  <c r="J139" i="11"/>
  <c r="K139" i="11"/>
  <c r="L139" i="11"/>
  <c r="E140" i="11"/>
  <c r="F140" i="11"/>
  <c r="G140" i="11"/>
  <c r="H140" i="11"/>
  <c r="I140" i="11"/>
  <c r="J140" i="11"/>
  <c r="K140" i="11"/>
  <c r="L140" i="11"/>
  <c r="E141" i="11"/>
  <c r="F141" i="11"/>
  <c r="G141" i="11"/>
  <c r="H141" i="11"/>
  <c r="I141" i="11"/>
  <c r="J141" i="11"/>
  <c r="K141" i="11"/>
  <c r="L141" i="11"/>
  <c r="D131" i="11"/>
  <c r="E131" i="11"/>
  <c r="F131" i="11"/>
  <c r="G131" i="11"/>
  <c r="H131" i="11"/>
  <c r="I131" i="11"/>
  <c r="J131" i="11"/>
  <c r="K131" i="11"/>
  <c r="L131" i="11"/>
  <c r="D132" i="11"/>
  <c r="E132" i="11"/>
  <c r="F132" i="11"/>
  <c r="G132" i="11"/>
  <c r="H132" i="11"/>
  <c r="I132" i="11"/>
  <c r="J132" i="11"/>
  <c r="K132" i="11"/>
  <c r="L132" i="11"/>
  <c r="D133" i="11"/>
  <c r="E133" i="11"/>
  <c r="F133" i="11"/>
  <c r="G133" i="11"/>
  <c r="H133" i="11"/>
  <c r="I133" i="11"/>
  <c r="J133" i="11"/>
  <c r="K133" i="11"/>
  <c r="L133" i="11"/>
  <c r="D134" i="11"/>
  <c r="E134" i="11"/>
  <c r="F134" i="11"/>
  <c r="G134" i="11"/>
  <c r="H134" i="11"/>
  <c r="I134" i="11"/>
  <c r="J134" i="11"/>
  <c r="K134" i="11"/>
  <c r="L134" i="11"/>
  <c r="D135" i="11"/>
  <c r="E135" i="11"/>
  <c r="F135" i="11"/>
  <c r="G135" i="11"/>
  <c r="H135" i="11"/>
  <c r="I135" i="11"/>
  <c r="J135" i="11"/>
  <c r="K135" i="11"/>
  <c r="L135" i="11"/>
  <c r="D110" i="11"/>
  <c r="E110" i="11"/>
  <c r="F110" i="11"/>
  <c r="G110" i="11"/>
  <c r="H110" i="11"/>
  <c r="I110" i="11"/>
  <c r="J110" i="11"/>
  <c r="K110" i="11"/>
  <c r="L110" i="11"/>
  <c r="D111" i="11"/>
  <c r="E111" i="11"/>
  <c r="F111" i="11"/>
  <c r="G111" i="11"/>
  <c r="H111" i="11"/>
  <c r="I111" i="11"/>
  <c r="J111" i="11"/>
  <c r="K111" i="11"/>
  <c r="L111" i="11"/>
  <c r="D112" i="11"/>
  <c r="E112" i="11"/>
  <c r="F112" i="11"/>
  <c r="G112" i="11"/>
  <c r="H112" i="11"/>
  <c r="I112" i="11"/>
  <c r="J112" i="11"/>
  <c r="K112" i="11"/>
  <c r="L112" i="11"/>
  <c r="D104" i="11"/>
  <c r="E104" i="11"/>
  <c r="F104" i="11"/>
  <c r="G104" i="11"/>
  <c r="H104" i="11"/>
  <c r="I104" i="11"/>
  <c r="J104" i="11"/>
  <c r="K104" i="11"/>
  <c r="L104" i="11"/>
  <c r="D96" i="11"/>
  <c r="E96" i="11"/>
  <c r="F96" i="11"/>
  <c r="G96" i="11"/>
  <c r="H96" i="11"/>
  <c r="I96" i="11"/>
  <c r="J96" i="11"/>
  <c r="K96" i="11"/>
  <c r="L96" i="11"/>
  <c r="B88" i="11"/>
  <c r="A88" i="11"/>
  <c r="B82" i="11"/>
  <c r="A82" i="11"/>
  <c r="L75" i="11"/>
  <c r="K75" i="11"/>
  <c r="J75" i="11"/>
  <c r="I75" i="11"/>
  <c r="H75" i="11"/>
  <c r="G75" i="11"/>
  <c r="F75" i="11"/>
  <c r="E75" i="11"/>
  <c r="D75" i="11"/>
  <c r="E69" i="11"/>
  <c r="F69" i="11"/>
  <c r="G69" i="11"/>
  <c r="H69" i="11"/>
  <c r="I69" i="11"/>
  <c r="J69" i="11"/>
  <c r="K69" i="11"/>
  <c r="L69" i="11"/>
  <c r="E70" i="11"/>
  <c r="F70" i="11"/>
  <c r="G70" i="11"/>
  <c r="H70" i="11"/>
  <c r="I70" i="11"/>
  <c r="J70" i="11"/>
  <c r="K70" i="11"/>
  <c r="L70" i="11"/>
  <c r="E71" i="11"/>
  <c r="F71" i="11"/>
  <c r="G71" i="11"/>
  <c r="H71" i="11"/>
  <c r="I71" i="11"/>
  <c r="J71" i="11"/>
  <c r="K71" i="11"/>
  <c r="L71" i="11"/>
  <c r="E72" i="11"/>
  <c r="F72" i="11"/>
  <c r="G72" i="11"/>
  <c r="H72" i="11"/>
  <c r="I72" i="11"/>
  <c r="J72" i="11"/>
  <c r="K72" i="11"/>
  <c r="L72" i="11"/>
  <c r="B60" i="11"/>
  <c r="A60" i="11"/>
  <c r="B55" i="11"/>
  <c r="A55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48" i="11"/>
  <c r="E48" i="11"/>
  <c r="F48" i="11"/>
  <c r="G48" i="11"/>
  <c r="H48" i="11"/>
  <c r="I48" i="11"/>
  <c r="J48" i="11"/>
  <c r="K48" i="11"/>
  <c r="L48" i="11"/>
  <c r="D40" i="11"/>
  <c r="E40" i="11"/>
  <c r="F40" i="11"/>
  <c r="G40" i="11"/>
  <c r="H40" i="11"/>
  <c r="I40" i="11"/>
  <c r="J40" i="11"/>
  <c r="K40" i="11"/>
  <c r="L40" i="11"/>
  <c r="F6" i="11"/>
  <c r="G6" i="11"/>
  <c r="H6" i="11"/>
  <c r="I6" i="11"/>
  <c r="J6" i="11"/>
  <c r="K6" i="11"/>
  <c r="L6" i="11"/>
  <c r="E6" i="11"/>
  <c r="D6" i="11"/>
  <c r="D47" i="11"/>
  <c r="D55" i="11"/>
  <c r="D61" i="11"/>
  <c r="D109" i="11"/>
  <c r="D122" i="11"/>
  <c r="D130" i="11"/>
  <c r="D137" i="11"/>
  <c r="D138" i="11"/>
  <c r="D139" i="11"/>
  <c r="D140" i="11"/>
  <c r="D141" i="11"/>
  <c r="D35" i="11"/>
  <c r="D20" i="11"/>
  <c r="D28" i="11"/>
  <c r="D13" i="11"/>
  <c r="D14" i="11"/>
  <c r="D15" i="11"/>
  <c r="D16" i="11"/>
  <c r="D17" i="11"/>
  <c r="I121" i="11" l="1"/>
  <c r="L121" i="11"/>
  <c r="H121" i="11"/>
  <c r="G121" i="11"/>
  <c r="J121" i="11"/>
  <c r="F121" i="11"/>
  <c r="L81" i="11"/>
  <c r="I81" i="11"/>
  <c r="J81" i="11"/>
  <c r="F81" i="11"/>
  <c r="G81" i="11"/>
  <c r="H81" i="11"/>
  <c r="L47" i="11" l="1"/>
  <c r="K47" i="11"/>
  <c r="J47" i="11"/>
  <c r="I47" i="11"/>
  <c r="H47" i="11"/>
  <c r="G47" i="11"/>
  <c r="F47" i="11"/>
  <c r="E47" i="11"/>
  <c r="B143" i="11" l="1"/>
  <c r="A143" i="11"/>
  <c r="L137" i="11"/>
  <c r="K137" i="11"/>
  <c r="J137" i="11"/>
  <c r="J142" i="11" s="1"/>
  <c r="I137" i="11"/>
  <c r="I142" i="11" s="1"/>
  <c r="H137" i="11"/>
  <c r="G137" i="11"/>
  <c r="G142" i="11" s="1"/>
  <c r="F137" i="11"/>
  <c r="F142" i="11" s="1"/>
  <c r="E137" i="11"/>
  <c r="B137" i="11"/>
  <c r="A137" i="11"/>
  <c r="L130" i="11"/>
  <c r="L136" i="11" s="1"/>
  <c r="K130" i="11"/>
  <c r="J130" i="11"/>
  <c r="I130" i="11"/>
  <c r="I136" i="11" s="1"/>
  <c r="H130" i="11"/>
  <c r="H136" i="11" s="1"/>
  <c r="G130" i="11"/>
  <c r="G136" i="11" s="1"/>
  <c r="F130" i="11"/>
  <c r="E130" i="11"/>
  <c r="B129" i="11"/>
  <c r="A129" i="11"/>
  <c r="L122" i="11"/>
  <c r="K122" i="11"/>
  <c r="J122" i="11"/>
  <c r="J128" i="11" s="1"/>
  <c r="I122" i="11"/>
  <c r="I128" i="11" s="1"/>
  <c r="H122" i="11"/>
  <c r="G122" i="11"/>
  <c r="G128" i="11" s="1"/>
  <c r="F122" i="11"/>
  <c r="E122" i="11"/>
  <c r="B122" i="11"/>
  <c r="A122" i="11"/>
  <c r="B114" i="11"/>
  <c r="A114" i="11"/>
  <c r="L109" i="11"/>
  <c r="K109" i="11"/>
  <c r="J109" i="11"/>
  <c r="I109" i="11"/>
  <c r="I113" i="11" s="1"/>
  <c r="H109" i="11"/>
  <c r="H113" i="11" s="1"/>
  <c r="G109" i="11"/>
  <c r="F109" i="11"/>
  <c r="E109" i="11"/>
  <c r="B109" i="11"/>
  <c r="A109" i="11"/>
  <c r="I108" i="11"/>
  <c r="G108" i="11"/>
  <c r="B103" i="11"/>
  <c r="A103" i="11"/>
  <c r="J102" i="11"/>
  <c r="I102" i="11"/>
  <c r="H102" i="11"/>
  <c r="G102" i="11"/>
  <c r="F102" i="11"/>
  <c r="B96" i="11"/>
  <c r="A96" i="11"/>
  <c r="L95" i="11"/>
  <c r="J95" i="11"/>
  <c r="I95" i="11"/>
  <c r="H95" i="11"/>
  <c r="G95" i="11"/>
  <c r="F95" i="11"/>
  <c r="J87" i="11"/>
  <c r="I87" i="11"/>
  <c r="G87" i="11"/>
  <c r="F87" i="11"/>
  <c r="B74" i="11"/>
  <c r="A74" i="11"/>
  <c r="L68" i="11"/>
  <c r="K68" i="11"/>
  <c r="J68" i="11"/>
  <c r="J73" i="11" s="1"/>
  <c r="I68" i="11"/>
  <c r="I73" i="11" s="1"/>
  <c r="H68" i="11"/>
  <c r="G68" i="11"/>
  <c r="G73" i="11" s="1"/>
  <c r="F68" i="11"/>
  <c r="F73" i="11" s="1"/>
  <c r="E68" i="11"/>
  <c r="B68" i="11"/>
  <c r="A68" i="11"/>
  <c r="L61" i="11"/>
  <c r="K61" i="11"/>
  <c r="J61" i="11"/>
  <c r="I61" i="11"/>
  <c r="I67" i="11" s="1"/>
  <c r="H61" i="11"/>
  <c r="H67" i="11" s="1"/>
  <c r="G61" i="11"/>
  <c r="G67" i="11" s="1"/>
  <c r="F61" i="11"/>
  <c r="E61" i="11"/>
  <c r="L55" i="11"/>
  <c r="K55" i="11"/>
  <c r="J55" i="11"/>
  <c r="I55" i="11"/>
  <c r="I59" i="11" s="1"/>
  <c r="H55" i="11"/>
  <c r="H59" i="11" s="1"/>
  <c r="G55" i="11"/>
  <c r="G59" i="11" s="1"/>
  <c r="F55" i="11"/>
  <c r="E55" i="11"/>
  <c r="J54" i="11"/>
  <c r="I54" i="11"/>
  <c r="H54" i="11"/>
  <c r="G54" i="11"/>
  <c r="B46" i="11"/>
  <c r="A46" i="11"/>
  <c r="I45" i="11"/>
  <c r="G45" i="11"/>
  <c r="F45" i="11"/>
  <c r="B40" i="11"/>
  <c r="A40" i="11"/>
  <c r="L35" i="11"/>
  <c r="L39" i="11" s="1"/>
  <c r="K35" i="11"/>
  <c r="J35" i="11"/>
  <c r="I35" i="11"/>
  <c r="H35" i="11"/>
  <c r="H39" i="11" s="1"/>
  <c r="G35" i="11"/>
  <c r="F35" i="11"/>
  <c r="E35" i="11"/>
  <c r="B34" i="11"/>
  <c r="A34" i="11"/>
  <c r="L28" i="11"/>
  <c r="L33" i="11" s="1"/>
  <c r="K28" i="11"/>
  <c r="J28" i="11"/>
  <c r="J33" i="11" s="1"/>
  <c r="I28" i="11"/>
  <c r="I33" i="11" s="1"/>
  <c r="H28" i="11"/>
  <c r="H33" i="11" s="1"/>
  <c r="G28" i="11"/>
  <c r="G33" i="11" s="1"/>
  <c r="F28" i="11"/>
  <c r="F33" i="11" s="1"/>
  <c r="E28" i="11"/>
  <c r="B28" i="11"/>
  <c r="A28" i="11"/>
  <c r="L20" i="11"/>
  <c r="K20" i="11"/>
  <c r="J20" i="11"/>
  <c r="I20" i="11"/>
  <c r="I27" i="11" s="1"/>
  <c r="H20" i="11"/>
  <c r="H27" i="11" s="1"/>
  <c r="G20" i="11"/>
  <c r="G27" i="11" s="1"/>
  <c r="F20" i="11"/>
  <c r="E20" i="11"/>
  <c r="B19" i="11"/>
  <c r="A19" i="11"/>
  <c r="L17" i="11"/>
  <c r="K17" i="11"/>
  <c r="J17" i="11"/>
  <c r="I17" i="11"/>
  <c r="H17" i="11"/>
  <c r="G17" i="11"/>
  <c r="F17" i="11"/>
  <c r="E17" i="11"/>
  <c r="L16" i="11"/>
  <c r="K16" i="11"/>
  <c r="J16" i="11"/>
  <c r="I16" i="11"/>
  <c r="H16" i="11"/>
  <c r="G16" i="11"/>
  <c r="F16" i="11"/>
  <c r="E16" i="11"/>
  <c r="L15" i="11"/>
  <c r="K15" i="11"/>
  <c r="J15" i="11"/>
  <c r="I15" i="11"/>
  <c r="H15" i="11"/>
  <c r="G15" i="11"/>
  <c r="F15" i="11"/>
  <c r="E15" i="11"/>
  <c r="L14" i="11"/>
  <c r="K14" i="11"/>
  <c r="J14" i="11"/>
  <c r="I14" i="11"/>
  <c r="H14" i="11"/>
  <c r="G14" i="11"/>
  <c r="F14" i="11"/>
  <c r="E14" i="11"/>
  <c r="L13" i="11"/>
  <c r="K13" i="11"/>
  <c r="J13" i="11"/>
  <c r="I13" i="11"/>
  <c r="I18" i="11" s="1"/>
  <c r="H13" i="11"/>
  <c r="G13" i="11"/>
  <c r="F13" i="11"/>
  <c r="F18" i="11" s="1"/>
  <c r="E13" i="11"/>
  <c r="B13" i="11"/>
  <c r="A13" i="11"/>
  <c r="H12" i="11"/>
  <c r="G18" i="11" l="1"/>
  <c r="H142" i="11"/>
  <c r="H143" i="11" s="1"/>
  <c r="J18" i="11"/>
  <c r="F113" i="11"/>
  <c r="L54" i="11"/>
  <c r="I103" i="11"/>
  <c r="F136" i="11"/>
  <c r="F143" i="11" s="1"/>
  <c r="I12" i="11"/>
  <c r="I19" i="11" s="1"/>
  <c r="G12" i="11"/>
  <c r="J12" i="11"/>
  <c r="I39" i="11"/>
  <c r="I46" i="11" s="1"/>
  <c r="L128" i="11"/>
  <c r="L113" i="11"/>
  <c r="J108" i="11"/>
  <c r="L102" i="11"/>
  <c r="L103" i="11" s="1"/>
  <c r="L87" i="11"/>
  <c r="L88" i="11" s="1"/>
  <c r="L59" i="11"/>
  <c r="F54" i="11"/>
  <c r="J27" i="11"/>
  <c r="J34" i="11" s="1"/>
  <c r="L18" i="11"/>
  <c r="G34" i="11"/>
  <c r="H18" i="11"/>
  <c r="H19" i="11" s="1"/>
  <c r="J136" i="11"/>
  <c r="J143" i="11" s="1"/>
  <c r="H128" i="11"/>
  <c r="K12" i="11"/>
  <c r="I143" i="11"/>
  <c r="F108" i="11"/>
  <c r="F88" i="11"/>
  <c r="J67" i="11"/>
  <c r="J74" i="11" s="1"/>
  <c r="F67" i="11"/>
  <c r="F74" i="11" s="1"/>
  <c r="J59" i="11"/>
  <c r="J39" i="11"/>
  <c r="G39" i="11"/>
  <c r="G46" i="11" s="1"/>
  <c r="I34" i="11"/>
  <c r="F27" i="11"/>
  <c r="F34" i="11" s="1"/>
  <c r="L12" i="11"/>
  <c r="F12" i="11"/>
  <c r="F19" i="11" s="1"/>
  <c r="H87" i="11"/>
  <c r="H88" i="11" s="1"/>
  <c r="G113" i="11"/>
  <c r="G114" i="11" s="1"/>
  <c r="G143" i="11"/>
  <c r="J129" i="11"/>
  <c r="H45" i="11"/>
  <c r="H46" i="11" s="1"/>
  <c r="L142" i="11"/>
  <c r="L143" i="11" s="1"/>
  <c r="J113" i="11"/>
  <c r="I114" i="11"/>
  <c r="H108" i="11"/>
  <c r="H114" i="11" s="1"/>
  <c r="L108" i="11"/>
  <c r="J103" i="11"/>
  <c r="F103" i="11"/>
  <c r="H73" i="11"/>
  <c r="H74" i="11" s="1"/>
  <c r="L67" i="11"/>
  <c r="L73" i="11"/>
  <c r="F59" i="11"/>
  <c r="F39" i="11"/>
  <c r="F46" i="11" s="1"/>
  <c r="J45" i="11"/>
  <c r="L45" i="11"/>
  <c r="L46" i="11" s="1"/>
  <c r="L27" i="11"/>
  <c r="F128" i="11"/>
  <c r="J88" i="11"/>
  <c r="H103" i="11"/>
  <c r="H34" i="11"/>
  <c r="H60" i="11"/>
  <c r="I60" i="11"/>
  <c r="G74" i="11"/>
  <c r="I88" i="11"/>
  <c r="G103" i="11"/>
  <c r="G129" i="11"/>
  <c r="G60" i="11"/>
  <c r="I74" i="11"/>
  <c r="G88" i="11"/>
  <c r="I129" i="11"/>
  <c r="G19" i="11" l="1"/>
  <c r="G144" i="11" s="1"/>
  <c r="J19" i="11"/>
  <c r="F114" i="11"/>
  <c r="L60" i="11"/>
  <c r="L114" i="11"/>
  <c r="L129" i="11"/>
  <c r="J114" i="11"/>
  <c r="L34" i="11"/>
  <c r="L19" i="11"/>
  <c r="J46" i="11"/>
  <c r="F129" i="11"/>
  <c r="J60" i="11"/>
  <c r="H129" i="11"/>
  <c r="H144" i="11" s="1"/>
  <c r="F60" i="11"/>
  <c r="L74" i="11"/>
  <c r="I144" i="11"/>
  <c r="L144" i="11" l="1"/>
  <c r="F144" i="11"/>
  <c r="J144" i="11"/>
</calcChain>
</file>

<file path=xl/sharedStrings.xml><?xml version="1.0" encoding="utf-8"?>
<sst xmlns="http://schemas.openxmlformats.org/spreadsheetml/2006/main" count="383" uniqueCount="111">
  <si>
    <t>Школа</t>
  </si>
  <si>
    <t>-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</si>
  <si>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</si>
  <si>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</si>
  <si>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</si>
  <si>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</si>
  <si>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</si>
  <si>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</si>
  <si>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</si>
  <si>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</si>
  <si>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</si>
  <si>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</si>
  <si>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</si>
  <si>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</si>
  <si>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</si>
  <si>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</si>
  <si>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</si>
  <si>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Какао с молоком </t>
  </si>
  <si>
    <t>горячее блюдо</t>
  </si>
  <si>
    <t>Сыр (порциями)</t>
  </si>
  <si>
    <t>Обед</t>
  </si>
  <si>
    <t>1 блюдо</t>
  </si>
  <si>
    <t>2 блюдо</t>
  </si>
  <si>
    <t>гарнир</t>
  </si>
  <si>
    <t>Капуста тушеная</t>
  </si>
  <si>
    <t>сладкое</t>
  </si>
  <si>
    <t>хлеб черный</t>
  </si>
  <si>
    <t>Хлеб ржано-пшеничный</t>
  </si>
  <si>
    <t>Чай с сахаром</t>
  </si>
  <si>
    <t>напиток горячий</t>
  </si>
  <si>
    <t>Котлеты домашние комбинированные</t>
  </si>
  <si>
    <t>напиток</t>
  </si>
  <si>
    <t xml:space="preserve"> </t>
  </si>
  <si>
    <t>Хлеб пшеничный</t>
  </si>
  <si>
    <t>фрукт</t>
  </si>
  <si>
    <t>Суп картофельный с бобовыми, с курицей</t>
  </si>
  <si>
    <t>Макароны отварные с маслом сливочным</t>
  </si>
  <si>
    <t>Яйца вареные</t>
  </si>
  <si>
    <t>Рис отварной с маслом сливочным</t>
  </si>
  <si>
    <t>Рыба, запеченная под соусом</t>
  </si>
  <si>
    <t>Картофельное пюре с маслом сливочным</t>
  </si>
  <si>
    <t>Джем фруктовый</t>
  </si>
  <si>
    <t>Борщ с капустой, с картофелем и с мясом</t>
  </si>
  <si>
    <t>Чай с лимоном</t>
  </si>
  <si>
    <t>Птица запеченная порционная (окорочок куриный)</t>
  </si>
  <si>
    <t>Суп "Русский" с птицей отварной</t>
  </si>
  <si>
    <t>Жаркое по-домашнему с говядиной</t>
  </si>
  <si>
    <t>Щи из свежей капусты с картофелем, с птицей отварной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</si>
  <si>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</si>
  <si>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</si>
  <si>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</si>
  <si>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</si>
  <si>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</si>
  <si>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</si>
  <si>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</si>
  <si>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</si>
  <si>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</si>
  <si>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</si>
  <si>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</si>
  <si>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</si>
  <si>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</si>
  <si>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</si>
  <si>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</si>
  <si>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</si>
  <si>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</si>
  <si>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</si>
  <si>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Среднее значение за период:</t>
  </si>
  <si>
    <t>Чай витаминизированный с сахаром</t>
  </si>
  <si>
    <t>хлеб белый</t>
  </si>
  <si>
    <t>яйцо</t>
  </si>
  <si>
    <t>Каша вязкая пшенная на молоке</t>
  </si>
  <si>
    <t>сыр</t>
  </si>
  <si>
    <t>Салат картофельный с кукурузой и морковью</t>
  </si>
  <si>
    <t>Плоды свежие. Банан.</t>
  </si>
  <si>
    <t>Плоды свежие. Яблоко.</t>
  </si>
  <si>
    <t>Тефтели из говядины с рисом ("ежики")</t>
  </si>
  <si>
    <t>Салат из свеклы и моркови</t>
  </si>
  <si>
    <t>Плов из отварной птицы</t>
  </si>
  <si>
    <t>Компот из смеси сухофруктов</t>
  </si>
  <si>
    <t>Пудинг из творога с яблоками,  с сахарной пудрой</t>
  </si>
  <si>
    <t>Картофельное пюре</t>
  </si>
  <si>
    <t xml:space="preserve">напиток </t>
  </si>
  <si>
    <t>Салат витаминный</t>
  </si>
  <si>
    <t>Биточки рубленые куриные</t>
  </si>
  <si>
    <t>Плоды свежие.Яблоко.</t>
  </si>
  <si>
    <t>Рассольник ленинградский с мясом, со сметаной</t>
  </si>
  <si>
    <t>Напиток витаминный</t>
  </si>
  <si>
    <t>Омлет с картофелем</t>
  </si>
  <si>
    <t>106/131</t>
  </si>
  <si>
    <t>Овощи натуральные. Помидоры./ Зеленый горошек отварной</t>
  </si>
  <si>
    <t>Суп рыбный</t>
  </si>
  <si>
    <t>Суп овощной "Летний" с птицей отварной</t>
  </si>
  <si>
    <t>Омлет натуральный, запеченный</t>
  </si>
  <si>
    <t>Суп вермишелевый с цыпленком</t>
  </si>
  <si>
    <t>Рагу из овощей</t>
  </si>
  <si>
    <t>Напиток из плодов шиповника</t>
  </si>
  <si>
    <t>Какао с молоком</t>
  </si>
  <si>
    <t>кондитерское изделие</t>
  </si>
  <si>
    <t>соус</t>
  </si>
  <si>
    <t>Соус молочный (для запекания овощей, мяса, рыбы)</t>
  </si>
  <si>
    <t>Мини-маффин с фруктово-ягодной начинкой (промышленного производства)</t>
  </si>
  <si>
    <t xml:space="preserve">Запеканка из творога </t>
  </si>
  <si>
    <t>Соус молочный (сладкий)</t>
  </si>
  <si>
    <t>Салат картофельный с зеленым горошком</t>
  </si>
  <si>
    <t>Мандарин</t>
  </si>
  <si>
    <t>Котлеты рыбные любительские</t>
  </si>
  <si>
    <t>Рагу из птицы</t>
  </si>
  <si>
    <t>Икра кабачковая диетическая из уваренных овощей промышленного производства</t>
  </si>
  <si>
    <t>02</t>
  </si>
  <si>
    <t>12</t>
  </si>
  <si>
    <t>Судогодская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</si>
</sst>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5">
    <xf numFmtId="0" fontId="0" fillId="0" borderId="0" xfId="0"/>
    <xf numFmtId="0" fontId="2" fillId="0" borderId="0" xfId="0" applyFont="1" applyAlignment="1">
      <alignment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left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lef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2" borderId="4" xfId="7" applyFont="1" applyFill="1" applyBorder="1" applyAlignment="1">
      <alignment horizontal="center" vertical="center"/>
    </xf>
    <xf numFmtId="2" fontId="4" fillId="2" borderId="4" xfId="7" applyNumberFormat="1" applyFont="1" applyFill="1" applyBorder="1" applyAlignment="1">
      <alignment horizontal="center" vertical="center"/>
    </xf>
    <xf numFmtId="0" fontId="4" fillId="2" borderId="12" xfId="7" applyFont="1" applyFill="1" applyBorder="1" applyAlignment="1">
      <alignment horizontal="center" vertical="center"/>
    </xf>
    <xf numFmtId="2" fontId="4" fillId="2" borderId="12" xfId="7" applyNumberFormat="1" applyFont="1" applyFill="1" applyBorder="1" applyAlignment="1">
      <alignment horizontal="center" vertical="center"/>
    </xf>
    <xf numFmtId="0" fontId="4" fillId="2" borderId="7" xfId="7" applyFont="1" applyFill="1" applyBorder="1" applyAlignment="1">
      <alignment horizontal="center" vertical="center"/>
    </xf>
    <xf numFmtId="2" fontId="4" fillId="2" borderId="7" xfId="7" applyNumberFormat="1" applyFont="1" applyFill="1" applyBorder="1" applyAlignment="1">
      <alignment horizontal="center" vertical="center"/>
    </xf>
    <xf numFmtId="0" fontId="4" fillId="2" borderId="4" xfId="7" applyFont="1" applyFill="1" applyBorder="1" applyAlignment="1">
      <alignment vertical="center" wrapText="1"/>
    </xf>
    <xf numFmtId="0" fontId="4" fillId="2" borderId="4" xfId="7" applyFont="1" applyFill="1" applyBorder="1" applyAlignment="1">
      <alignment horizontal="center" vertical="center" wrapText="1"/>
    </xf>
    <xf numFmtId="2" fontId="4" fillId="2" borderId="4" xfId="7" applyNumberFormat="1" applyFont="1" applyFill="1" applyBorder="1" applyAlignment="1">
      <alignment horizontal="center" vertical="center" wrapText="1"/>
    </xf>
    <xf numFmtId="0" fontId="4" fillId="2" borderId="4" xfId="7" applyFont="1" applyFill="1" applyBorder="1" applyAlignment="1">
      <alignment vertical="center"/>
    </xf>
    <xf numFmtId="0" fontId="4" fillId="2" borderId="12" xfId="7" applyFont="1" applyFill="1" applyBorder="1" applyAlignment="1">
      <alignment vertical="center"/>
    </xf>
    <xf numFmtId="0" fontId="2" fillId="2" borderId="4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2" fontId="2" fillId="2" borderId="4" xfId="7" applyNumberFormat="1" applyFont="1" applyFill="1" applyBorder="1" applyAlignment="1">
      <alignment horizontal="center" vertical="center" wrapText="1"/>
    </xf>
    <xf numFmtId="2" fontId="2" fillId="2" borderId="4" xfId="7" applyNumberFormat="1" applyFont="1" applyFill="1" applyBorder="1" applyAlignment="1">
      <alignment horizontal="center" vertical="center"/>
    </xf>
    <xf numFmtId="2" fontId="2" fillId="2" borderId="12" xfId="7" applyNumberFormat="1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1" fontId="2" fillId="2" borderId="4" xfId="3" applyNumberFormat="1" applyFont="1" applyFill="1" applyBorder="1" applyAlignment="1">
      <alignment horizontal="center" vertical="center"/>
    </xf>
    <xf numFmtId="2" fontId="2" fillId="2" borderId="4" xfId="3" applyNumberFormat="1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left" vertical="center" wrapText="1"/>
    </xf>
    <xf numFmtId="0" fontId="2" fillId="2" borderId="12" xfId="3" applyFont="1" applyFill="1" applyBorder="1" applyAlignment="1">
      <alignment horizontal="left" vertical="center" wrapText="1"/>
    </xf>
    <xf numFmtId="1" fontId="2" fillId="2" borderId="12" xfId="3" applyNumberFormat="1" applyFont="1" applyFill="1" applyBorder="1" applyAlignment="1">
      <alignment horizontal="center" vertical="center"/>
    </xf>
    <xf numFmtId="2" fontId="2" fillId="2" borderId="12" xfId="3" applyNumberFormat="1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1" fontId="2" fillId="2" borderId="14" xfId="3" applyNumberFormat="1" applyFont="1" applyFill="1" applyBorder="1" applyAlignment="1">
      <alignment horizontal="center" vertical="center"/>
    </xf>
    <xf numFmtId="2" fontId="2" fillId="2" borderId="14" xfId="3" applyNumberFormat="1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2" fontId="2" fillId="2" borderId="4" xfId="2" applyNumberFormat="1" applyFont="1" applyFill="1" applyBorder="1" applyAlignment="1">
      <alignment horizontal="center" vertical="center"/>
    </xf>
    <xf numFmtId="0" fontId="2" fillId="2" borderId="12" xfId="5" applyFont="1" applyFill="1" applyBorder="1" applyAlignment="1">
      <alignment horizontal="center" vertical="center"/>
    </xf>
    <xf numFmtId="2" fontId="2" fillId="2" borderId="12" xfId="5" applyNumberFormat="1" applyFont="1" applyFill="1" applyBorder="1" applyAlignment="1">
      <alignment horizontal="center" vertical="center"/>
    </xf>
    <xf numFmtId="0" fontId="2" fillId="2" borderId="4" xfId="5" applyFont="1" applyFill="1" applyBorder="1" applyAlignment="1">
      <alignment horizontal="center" vertical="center"/>
    </xf>
    <xf numFmtId="2" fontId="2" fillId="2" borderId="4" xfId="5" applyNumberFormat="1" applyFont="1" applyFill="1" applyBorder="1" applyAlignment="1">
      <alignment horizontal="center" vertical="center"/>
    </xf>
    <xf numFmtId="2" fontId="2" fillId="2" borderId="12" xfId="2" applyNumberFormat="1" applyFont="1" applyFill="1" applyBorder="1" applyAlignment="1">
      <alignment horizontal="center" vertical="center"/>
    </xf>
    <xf numFmtId="2" fontId="2" fillId="2" borderId="4" xfId="4" applyNumberFormat="1" applyFont="1" applyFill="1" applyBorder="1" applyAlignment="1">
      <alignment horizontal="center" vertical="center"/>
    </xf>
    <xf numFmtId="0" fontId="2" fillId="2" borderId="4" xfId="4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/>
    </xf>
    <xf numFmtId="2" fontId="2" fillId="2" borderId="4" xfId="6" applyNumberFormat="1" applyFont="1" applyFill="1" applyBorder="1" applyAlignment="1">
      <alignment horizontal="center" vertical="center"/>
    </xf>
    <xf numFmtId="0" fontId="2" fillId="2" borderId="12" xfId="6" applyFont="1" applyFill="1" applyBorder="1" applyAlignment="1">
      <alignment horizontal="center" vertical="center"/>
    </xf>
    <xf numFmtId="2" fontId="2" fillId="2" borderId="12" xfId="6" applyNumberFormat="1" applyFont="1" applyFill="1" applyBorder="1" applyAlignment="1">
      <alignment horizontal="center" vertical="center"/>
    </xf>
    <xf numFmtId="0" fontId="2" fillId="2" borderId="4" xfId="7" applyFont="1" applyFill="1" applyBorder="1" applyAlignment="1">
      <alignment horizontal="center" vertical="center"/>
    </xf>
    <xf numFmtId="0" fontId="2" fillId="2" borderId="12" xfId="7" applyFont="1" applyFill="1" applyBorder="1" applyAlignment="1">
      <alignment horizontal="center" vertical="center"/>
    </xf>
    <xf numFmtId="0" fontId="2" fillId="2" borderId="4" xfId="7" applyFont="1" applyFill="1" applyBorder="1" applyAlignment="1">
      <alignment vertical="center" wrapText="1"/>
    </xf>
    <xf numFmtId="0" fontId="2" fillId="2" borderId="4" xfId="7" applyFont="1" applyFill="1" applyBorder="1" applyAlignment="1">
      <alignment horizontal="center" vertical="center" wrapText="1"/>
    </xf>
    <xf numFmtId="0" fontId="2" fillId="2" borderId="4" xfId="7" applyFont="1" applyFill="1" applyBorder="1" applyAlignment="1">
      <alignment vertical="center"/>
    </xf>
    <xf numFmtId="0" fontId="2" fillId="2" borderId="12" xfId="7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7" xfId="3" applyFont="1" applyFill="1" applyBorder="1" applyAlignment="1">
      <alignment horizontal="center" vertical="center"/>
    </xf>
    <xf numFmtId="1" fontId="2" fillId="2" borderId="7" xfId="3" applyNumberFormat="1" applyFont="1" applyFill="1" applyBorder="1" applyAlignment="1">
      <alignment horizontal="center" vertical="center"/>
    </xf>
    <xf numFmtId="2" fontId="2" fillId="2" borderId="7" xfId="3" applyNumberFormat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3" borderId="4" xfId="0" applyFont="1" applyFill="1" applyBorder="1" applyAlignment="1" applyProtection="1">
      <alignment vertical="center"/>
      <protection locked="0"/>
    </xf>
    <xf numFmtId="49" fontId="7" fillId="3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7" fillId="3" borderId="25" xfId="0" applyFon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" fontId="7" fillId="3" borderId="4" xfId="0" applyNumberFormat="1" applyFont="1" applyFill="1" applyBorder="1" applyAlignment="1" applyProtection="1">
      <alignment vertical="center" wrapText="1"/>
      <protection locked="0"/>
    </xf>
    <xf numFmtId="1" fontId="7" fillId="3" borderId="1" xfId="0" applyNumberFormat="1" applyFont="1" applyFill="1" applyBorder="1" applyAlignment="1" applyProtection="1">
      <alignment vertical="center" wrapText="1"/>
      <protection locked="0"/>
    </xf>
    <xf numFmtId="0" fontId="7" fillId="3" borderId="25" xfId="0" applyNumberFormat="1" applyFont="1" applyFill="1" applyBorder="1" applyAlignment="1" applyProtection="1">
      <alignment vertical="center" wrapText="1"/>
      <protection locked="0"/>
    </xf>
    <xf numFmtId="0" fontId="12" fillId="4" borderId="26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7" fillId="3" borderId="14" xfId="0" applyFont="1" applyFill="1" applyBorder="1" applyAlignment="1" applyProtection="1">
      <alignment vertical="center" wrapText="1"/>
      <protection locked="0"/>
    </xf>
    <xf numFmtId="0" fontId="7" fillId="3" borderId="30" xfId="0" applyFont="1" applyFill="1" applyBorder="1" applyAlignment="1" applyProtection="1">
      <alignment vertical="center" wrapText="1"/>
      <protection locked="0"/>
    </xf>
    <xf numFmtId="0" fontId="7" fillId="3" borderId="31" xfId="0" applyFont="1" applyFill="1" applyBorder="1" applyAlignment="1" applyProtection="1">
      <alignment vertical="center" wrapText="1"/>
      <protection locked="0"/>
    </xf>
    <xf numFmtId="0" fontId="12" fillId="4" borderId="35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vertical="center" wrapText="1"/>
      <protection locked="0"/>
    </xf>
    <xf numFmtId="0" fontId="7" fillId="3" borderId="22" xfId="0" applyFont="1" applyFill="1" applyBorder="1" applyAlignment="1" applyProtection="1">
      <alignment vertical="center" wrapText="1"/>
      <protection locked="0"/>
    </xf>
    <xf numFmtId="0" fontId="7" fillId="3" borderId="23" xfId="0" applyFont="1" applyFill="1" applyBorder="1" applyAlignment="1" applyProtection="1">
      <alignment vertical="center" wrapText="1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7" fillId="3" borderId="30" xfId="0" applyFont="1" applyFill="1" applyBorder="1" applyAlignment="1" applyProtection="1">
      <alignment horizontal="right" vertical="center" wrapText="1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2" fillId="2" borderId="7" xfId="6" applyFont="1" applyFill="1" applyBorder="1" applyAlignment="1">
      <alignment horizontal="center" vertical="center"/>
    </xf>
    <xf numFmtId="2" fontId="2" fillId="2" borderId="7" xfId="6" applyNumberFormat="1" applyFont="1" applyFill="1" applyBorder="1" applyAlignment="1">
      <alignment horizontal="center" vertical="center"/>
    </xf>
    <xf numFmtId="0" fontId="2" fillId="2" borderId="14" xfId="7" applyFont="1" applyFill="1" applyBorder="1" applyAlignment="1">
      <alignment horizontal="center" vertical="center"/>
    </xf>
    <xf numFmtId="0" fontId="2" fillId="2" borderId="14" xfId="7" applyFont="1" applyFill="1" applyBorder="1" applyAlignment="1">
      <alignment vertical="center" wrapText="1"/>
    </xf>
    <xf numFmtId="0" fontId="2" fillId="2" borderId="14" xfId="7" applyFont="1" applyFill="1" applyBorder="1" applyAlignment="1">
      <alignment horizontal="center" vertical="center" wrapText="1"/>
    </xf>
    <xf numFmtId="2" fontId="2" fillId="2" borderId="14" xfId="7" applyNumberFormat="1" applyFont="1" applyFill="1" applyBorder="1" applyAlignment="1">
      <alignment horizontal="center" vertical="center" wrapText="1"/>
    </xf>
    <xf numFmtId="0" fontId="4" fillId="2" borderId="7" xfId="7" applyFont="1" applyFill="1" applyBorder="1" applyAlignment="1">
      <alignment vertical="center" wrapText="1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9" fillId="0" borderId="6" xfId="0" applyNumberFormat="1" applyFont="1" applyBorder="1" applyAlignment="1">
      <alignment horizontal="center" vertical="center" wrapText="1"/>
    </xf>
    <xf numFmtId="3" fontId="7" fillId="3" borderId="14" xfId="0" applyNumberFormat="1" applyFont="1" applyFill="1" applyBorder="1" applyAlignment="1" applyProtection="1">
      <alignment vertical="center" wrapText="1"/>
      <protection locked="0"/>
    </xf>
    <xf numFmtId="3" fontId="7" fillId="3" borderId="4" xfId="0" applyNumberFormat="1" applyFont="1" applyFill="1" applyBorder="1" applyAlignment="1" applyProtection="1">
      <alignment vertical="center" wrapText="1"/>
      <protection locked="0"/>
    </xf>
    <xf numFmtId="3" fontId="7" fillId="0" borderId="4" xfId="0" applyNumberFormat="1" applyFont="1" applyBorder="1" applyAlignment="1">
      <alignment horizontal="center" vertical="center" wrapText="1"/>
    </xf>
    <xf numFmtId="3" fontId="12" fillId="4" borderId="12" xfId="0" applyNumberFormat="1" applyFont="1" applyFill="1" applyBorder="1" applyAlignment="1">
      <alignment horizontal="center" vertical="center" wrapText="1"/>
    </xf>
    <xf numFmtId="3" fontId="12" fillId="4" borderId="10" xfId="0" applyNumberFormat="1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 applyProtection="1">
      <alignment vertical="center" wrapText="1"/>
      <protection locked="0"/>
    </xf>
    <xf numFmtId="3" fontId="12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12" fillId="4" borderId="3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12" fillId="4" borderId="27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12" xfId="4" applyFont="1" applyFill="1" applyBorder="1" applyAlignment="1">
      <alignment horizontal="center" vertical="center"/>
    </xf>
    <xf numFmtId="2" fontId="2" fillId="2" borderId="12" xfId="4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4" fontId="2" fillId="2" borderId="14" xfId="0" applyNumberFormat="1" applyFont="1" applyFill="1" applyBorder="1" applyAlignment="1" applyProtection="1">
      <alignment horizontal="center" vertical="center"/>
      <protection locked="0"/>
    </xf>
    <xf numFmtId="4" fontId="2" fillId="2" borderId="12" xfId="2" applyNumberFormat="1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2" fontId="2" fillId="2" borderId="14" xfId="2" applyNumberFormat="1" applyFont="1" applyFill="1" applyBorder="1" applyAlignment="1">
      <alignment horizontal="center" vertical="center"/>
    </xf>
    <xf numFmtId="2" fontId="2" fillId="2" borderId="14" xfId="7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12" fillId="4" borderId="27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12" fillId="4" borderId="27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4" xfId="2" applyFont="1" applyFill="1" applyBorder="1" applyAlignment="1">
      <alignment horizontal="left" vertical="center"/>
    </xf>
    <xf numFmtId="0" fontId="2" fillId="2" borderId="12" xfId="2" applyFont="1" applyFill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7" xfId="3" applyFont="1" applyFill="1" applyBorder="1" applyAlignment="1">
      <alignment horizontal="left" vertical="center" wrapText="1"/>
    </xf>
    <xf numFmtId="0" fontId="2" fillId="2" borderId="14" xfId="3" applyFont="1" applyFill="1" applyBorder="1" applyAlignment="1">
      <alignment horizontal="left" vertical="center" wrapText="1"/>
    </xf>
    <xf numFmtId="0" fontId="2" fillId="2" borderId="4" xfId="2" applyFont="1" applyFill="1" applyBorder="1" applyAlignment="1">
      <alignment horizontal="left" vertical="center" wrapText="1"/>
    </xf>
    <xf numFmtId="0" fontId="2" fillId="2" borderId="14" xfId="2" applyFont="1" applyFill="1" applyBorder="1" applyAlignment="1">
      <alignment horizontal="left" vertical="center" wrapText="1"/>
    </xf>
    <xf numFmtId="0" fontId="2" fillId="2" borderId="4" xfId="5" applyFont="1" applyFill="1" applyBorder="1" applyAlignment="1">
      <alignment horizontal="left" vertical="center" wrapText="1"/>
    </xf>
    <xf numFmtId="0" fontId="2" fillId="2" borderId="12" xfId="2" applyFont="1" applyFill="1" applyBorder="1" applyAlignment="1">
      <alignment horizontal="left" vertical="center" wrapText="1"/>
    </xf>
    <xf numFmtId="0" fontId="2" fillId="2" borderId="4" xfId="4" applyFont="1" applyFill="1" applyBorder="1" applyAlignment="1">
      <alignment horizontal="left" vertical="center" wrapText="1"/>
    </xf>
    <xf numFmtId="0" fontId="2" fillId="2" borderId="12" xfId="4" applyFont="1" applyFill="1" applyBorder="1" applyAlignment="1">
      <alignment horizontal="left" vertical="center" wrapText="1"/>
    </xf>
    <xf numFmtId="0" fontId="2" fillId="2" borderId="12" xfId="5" applyFont="1" applyFill="1" applyBorder="1" applyAlignment="1">
      <alignment horizontal="left" vertical="center" wrapText="1"/>
    </xf>
    <xf numFmtId="0" fontId="2" fillId="2" borderId="7" xfId="6" applyFont="1" applyFill="1" applyBorder="1" applyAlignment="1">
      <alignment horizontal="left" vertical="center" wrapText="1"/>
    </xf>
    <xf numFmtId="0" fontId="2" fillId="2" borderId="4" xfId="6" applyFont="1" applyFill="1" applyBorder="1" applyAlignment="1">
      <alignment horizontal="left" vertical="center" wrapText="1"/>
    </xf>
    <xf numFmtId="0" fontId="2" fillId="2" borderId="12" xfId="6" applyFont="1" applyFill="1" applyBorder="1" applyAlignment="1">
      <alignment horizontal="left" vertical="center" wrapText="1"/>
    </xf>
    <xf numFmtId="0" fontId="2" fillId="2" borderId="4" xfId="7" applyFont="1" applyFill="1" applyBorder="1" applyAlignment="1">
      <alignment horizontal="left" vertical="center" wrapText="1"/>
    </xf>
    <xf numFmtId="0" fontId="2" fillId="2" borderId="14" xfId="7" applyFont="1" applyFill="1" applyBorder="1" applyAlignment="1">
      <alignment horizontal="left" vertical="center" wrapText="1"/>
    </xf>
    <xf numFmtId="0" fontId="2" fillId="2" borderId="4" xfId="7" applyFont="1" applyFill="1" applyBorder="1" applyAlignment="1">
      <alignment horizontal="left" vertical="center"/>
    </xf>
    <xf numFmtId="0" fontId="2" fillId="2" borderId="12" xfId="7" applyFont="1" applyFill="1" applyBorder="1" applyAlignment="1">
      <alignment horizontal="left" vertical="center"/>
    </xf>
    <xf numFmtId="0" fontId="4" fillId="2" borderId="12" xfId="5" applyFont="1" applyFill="1" applyBorder="1" applyAlignment="1">
      <alignment horizontal="center" vertical="center"/>
    </xf>
    <xf numFmtId="0" fontId="2" fillId="2" borderId="7" xfId="7" applyFont="1" applyFill="1" applyBorder="1" applyAlignment="1">
      <alignment horizontal="center" vertical="center"/>
    </xf>
    <xf numFmtId="0" fontId="2" fillId="2" borderId="7" xfId="7" applyFont="1" applyFill="1" applyBorder="1" applyAlignment="1">
      <alignment horizontal="left" vertical="center"/>
    </xf>
    <xf numFmtId="2" fontId="2" fillId="2" borderId="7" xfId="7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4" xfId="2" applyFont="1" applyFill="1" applyBorder="1" applyAlignment="1">
      <alignment horizontal="left" vertical="center"/>
    </xf>
    <xf numFmtId="4" fontId="2" fillId="2" borderId="14" xfId="2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</cellXfs>
  <cellStyles count="8">
    <cellStyle name="Обычный" xfId="0" builtinId="0"/>
    <cellStyle name="Обычный 2" xfId="3" xr:uid="{00000000-0005-0000-0000-000001000000}"/>
    <cellStyle name="Обычный 3 2" xfId="1" xr:uid="{00000000-0005-0000-0000-000002000000}"/>
    <cellStyle name="Обычный 4 2" xfId="2" xr:uid="{00000000-0005-0000-0000-000003000000}"/>
    <cellStyle name="Обычный 5" xfId="4" xr:uid="{00000000-0005-0000-0000-000004000000}"/>
    <cellStyle name="Обычный 6" xfId="6" xr:uid="{00000000-0005-0000-0000-000005000000}"/>
    <cellStyle name="Обычный 7" xfId="5" xr:uid="{00000000-0005-0000-0000-000006000000}"/>
    <cellStyle name="Обычный 8" xfId="7" xr:uid="{00000000-0005-0000-0000-000007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9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день"/>
    </sheetNames>
    <sheetDataSet>
      <sheetData sheetId="0">
        <row r="4">
          <cell r="B4" t="str">
            <v>масло</v>
          </cell>
          <cell r="C4">
            <v>14</v>
          </cell>
          <cell r="D4" t="str">
            <v>Масло (порциями)</v>
          </cell>
          <cell r="E4">
            <v>10</v>
          </cell>
          <cell r="F4">
            <v>10.48</v>
          </cell>
          <cell r="G4">
            <v>66</v>
          </cell>
          <cell r="H4">
            <v>0.08</v>
          </cell>
          <cell r="I4">
            <v>7.25</v>
          </cell>
          <cell r="J4">
            <v>0.13</v>
          </cell>
        </row>
        <row r="5">
          <cell r="B5" t="str">
            <v>яйцо</v>
          </cell>
          <cell r="C5">
            <v>209</v>
          </cell>
          <cell r="D5" t="str">
            <v>Яйца вареные</v>
          </cell>
          <cell r="E5">
            <v>40</v>
          </cell>
          <cell r="F5">
            <v>11.2</v>
          </cell>
          <cell r="G5">
            <v>63</v>
          </cell>
          <cell r="H5">
            <v>5.08</v>
          </cell>
          <cell r="I5">
            <v>4.5999999999999996</v>
          </cell>
          <cell r="J5">
            <v>0.28000000000000003</v>
          </cell>
        </row>
        <row r="6">
          <cell r="B6" t="str">
            <v>горячее блюдо</v>
          </cell>
          <cell r="C6">
            <v>221</v>
          </cell>
          <cell r="D6" t="str">
            <v>Каша вязкая рисовая на молоке</v>
          </cell>
          <cell r="E6">
            <v>200</v>
          </cell>
          <cell r="F6">
            <v>24.47</v>
          </cell>
          <cell r="G6">
            <v>277</v>
          </cell>
          <cell r="H6">
            <v>7.28</v>
          </cell>
          <cell r="I6">
            <v>9.1300000000000008</v>
          </cell>
          <cell r="J6">
            <v>41.38</v>
          </cell>
        </row>
        <row r="7">
          <cell r="B7" t="str">
            <v>напиток горячий</v>
          </cell>
          <cell r="C7">
            <v>382</v>
          </cell>
          <cell r="D7" t="str">
            <v>Какао с молоком</v>
          </cell>
          <cell r="E7">
            <v>200</v>
          </cell>
          <cell r="F7">
            <v>14.61</v>
          </cell>
          <cell r="G7">
            <v>119</v>
          </cell>
          <cell r="H7">
            <v>4.08</v>
          </cell>
          <cell r="I7">
            <v>3.54</v>
          </cell>
          <cell r="J7">
            <v>17.579999999999998</v>
          </cell>
        </row>
        <row r="8">
          <cell r="B8" t="str">
            <v>хлеб белый</v>
          </cell>
          <cell r="C8">
            <v>108</v>
          </cell>
          <cell r="D8" t="str">
            <v>Хлеб пшеничный</v>
          </cell>
          <cell r="E8">
            <v>40</v>
          </cell>
          <cell r="F8">
            <v>3.55</v>
          </cell>
          <cell r="G8">
            <v>72</v>
          </cell>
          <cell r="H8">
            <v>3.4</v>
          </cell>
          <cell r="I8">
            <v>0.64</v>
          </cell>
          <cell r="J8">
            <v>14.8</v>
          </cell>
        </row>
        <row r="9">
          <cell r="B9" t="str">
            <v>фрукт</v>
          </cell>
          <cell r="C9">
            <v>118</v>
          </cell>
          <cell r="D9" t="str">
            <v>Плоды свежие. Банан.</v>
          </cell>
          <cell r="E9">
            <v>122</v>
          </cell>
          <cell r="F9">
            <v>21.71</v>
          </cell>
          <cell r="G9">
            <v>115</v>
          </cell>
          <cell r="H9">
            <v>1.8</v>
          </cell>
          <cell r="I9">
            <v>0.6</v>
          </cell>
          <cell r="J9">
            <v>25.2</v>
          </cell>
        </row>
        <row r="10">
          <cell r="B10" t="str">
            <v>1 блюдо</v>
          </cell>
          <cell r="C10">
            <v>84</v>
          </cell>
          <cell r="D10" t="str">
            <v>Борщ с фасолью и картофелем</v>
          </cell>
          <cell r="E10">
            <v>200</v>
          </cell>
          <cell r="F10">
            <v>6.88</v>
          </cell>
          <cell r="G10">
            <v>102</v>
          </cell>
          <cell r="H10">
            <v>2.85</v>
          </cell>
          <cell r="I10">
            <v>4.0999999999999996</v>
          </cell>
          <cell r="J10">
            <v>11.34</v>
          </cell>
        </row>
        <row r="11">
          <cell r="B11" t="str">
            <v>2 блюдо</v>
          </cell>
          <cell r="C11">
            <v>368</v>
          </cell>
          <cell r="D11" t="str">
            <v>Гуляш из сердца говядины</v>
          </cell>
          <cell r="E11">
            <v>90</v>
          </cell>
          <cell r="F11">
            <v>37.04</v>
          </cell>
          <cell r="G11">
            <v>124</v>
          </cell>
          <cell r="H11">
            <v>11.66</v>
          </cell>
          <cell r="I11">
            <v>6.23</v>
          </cell>
          <cell r="J11">
            <v>5.33</v>
          </cell>
        </row>
        <row r="12">
          <cell r="B12" t="str">
            <v>гарнир</v>
          </cell>
          <cell r="C12">
            <v>237</v>
          </cell>
          <cell r="D12" t="str">
            <v>Каша гречневая рассыпчатая</v>
          </cell>
          <cell r="E12">
            <v>150</v>
          </cell>
          <cell r="F12">
            <v>11.56</v>
          </cell>
          <cell r="G12">
            <v>249</v>
          </cell>
          <cell r="H12">
            <v>8.2200000000000006</v>
          </cell>
          <cell r="I12">
            <v>6.64</v>
          </cell>
          <cell r="J12">
            <v>39.049999999999997</v>
          </cell>
        </row>
        <row r="13">
          <cell r="B13" t="str">
            <v>напиток горячий</v>
          </cell>
          <cell r="C13">
            <v>376</v>
          </cell>
          <cell r="D13" t="str">
            <v>Чай с сахаром</v>
          </cell>
          <cell r="E13">
            <v>200</v>
          </cell>
          <cell r="F13">
            <v>1.35</v>
          </cell>
          <cell r="G13">
            <v>56</v>
          </cell>
          <cell r="H13">
            <v>0.19</v>
          </cell>
          <cell r="I13">
            <v>0.02</v>
          </cell>
          <cell r="J13">
            <v>15</v>
          </cell>
        </row>
        <row r="14">
          <cell r="B14" t="str">
            <v>хлеб черный</v>
          </cell>
          <cell r="C14">
            <v>116</v>
          </cell>
          <cell r="D14" t="str">
            <v>Хлеб ржано-пшеничный</v>
          </cell>
          <cell r="E14">
            <v>68</v>
          </cell>
          <cell r="F14">
            <v>3.17</v>
          </cell>
          <cell r="G14">
            <v>142</v>
          </cell>
          <cell r="H14">
            <v>5.39</v>
          </cell>
          <cell r="I14">
            <v>0.98</v>
          </cell>
          <cell r="J14">
            <v>26.18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день"/>
    </sheetNames>
    <sheetDataSet>
      <sheetData sheetId="0">
        <row r="4">
          <cell r="B4" t="str">
            <v>закуска</v>
          </cell>
          <cell r="C4">
            <v>106</v>
          </cell>
          <cell r="D4" t="str">
            <v>Овощи натуральные.Помидоры.</v>
          </cell>
          <cell r="E4">
            <v>60</v>
          </cell>
          <cell r="F4">
            <v>11.16</v>
          </cell>
          <cell r="G4">
            <v>12</v>
          </cell>
          <cell r="H4">
            <v>0.67</v>
          </cell>
          <cell r="I4">
            <v>0.12</v>
          </cell>
          <cell r="J4">
            <v>2.2799999999999998</v>
          </cell>
        </row>
        <row r="5">
          <cell r="B5" t="str">
            <v>гарнир</v>
          </cell>
          <cell r="C5">
            <v>203</v>
          </cell>
          <cell r="D5" t="str">
            <v>Макароны отварные с маслом сливочным</v>
          </cell>
          <cell r="E5">
            <v>150</v>
          </cell>
          <cell r="F5">
            <v>6.14</v>
          </cell>
          <cell r="G5">
            <v>175</v>
          </cell>
          <cell r="H5">
            <v>5.0999999999999996</v>
          </cell>
          <cell r="I5">
            <v>2.56</v>
          </cell>
          <cell r="J5">
            <v>33.01</v>
          </cell>
        </row>
        <row r="6">
          <cell r="B6" t="str">
            <v>горячее блюдо</v>
          </cell>
          <cell r="C6">
            <v>243</v>
          </cell>
          <cell r="D6" t="str">
            <v>Сосиски отварные</v>
          </cell>
          <cell r="E6">
            <v>120</v>
          </cell>
          <cell r="F6">
            <v>43.51</v>
          </cell>
          <cell r="G6">
            <v>358</v>
          </cell>
          <cell r="H6">
            <v>12.11</v>
          </cell>
          <cell r="I6">
            <v>33.92</v>
          </cell>
          <cell r="J6">
            <v>0.54</v>
          </cell>
        </row>
        <row r="7">
          <cell r="B7" t="str">
            <v>напиток горячий</v>
          </cell>
          <cell r="C7">
            <v>376</v>
          </cell>
          <cell r="D7" t="str">
            <v>Чай с сахаром</v>
          </cell>
          <cell r="E7">
            <v>200</v>
          </cell>
          <cell r="F7">
            <v>1.35</v>
          </cell>
          <cell r="G7">
            <v>60</v>
          </cell>
          <cell r="H7">
            <v>7.0000000000000007E-2</v>
          </cell>
          <cell r="I7">
            <v>0.02</v>
          </cell>
          <cell r="J7">
            <v>15</v>
          </cell>
        </row>
        <row r="8">
          <cell r="B8" t="str">
            <v>хлеб белый</v>
          </cell>
          <cell r="C8">
            <v>108</v>
          </cell>
          <cell r="D8" t="str">
            <v>Хлеб пшеничный</v>
          </cell>
          <cell r="E8">
            <v>40</v>
          </cell>
          <cell r="F8">
            <v>3.55</v>
          </cell>
          <cell r="G8">
            <v>72</v>
          </cell>
          <cell r="H8">
            <v>3.4</v>
          </cell>
          <cell r="I8">
            <v>0.64</v>
          </cell>
          <cell r="J8">
            <v>14.8</v>
          </cell>
        </row>
        <row r="9">
          <cell r="B9" t="str">
            <v>фрукт</v>
          </cell>
          <cell r="C9">
            <v>118</v>
          </cell>
          <cell r="D9" t="str">
            <v>Плоды свежие. Яблоко.</v>
          </cell>
          <cell r="E9">
            <v>150</v>
          </cell>
          <cell r="F9">
            <v>20.309999999999999</v>
          </cell>
          <cell r="G9">
            <v>66</v>
          </cell>
          <cell r="H9">
            <v>0.6</v>
          </cell>
          <cell r="I9">
            <v>0.6</v>
          </cell>
          <cell r="J9">
            <v>14.7</v>
          </cell>
        </row>
        <row r="10">
          <cell r="B10" t="str">
            <v>1 блюдо</v>
          </cell>
          <cell r="C10">
            <v>131</v>
          </cell>
          <cell r="D10" t="str">
            <v>Свекольник со сметаной</v>
          </cell>
          <cell r="E10">
            <v>200</v>
          </cell>
          <cell r="F10">
            <v>12.75</v>
          </cell>
          <cell r="G10">
            <v>139</v>
          </cell>
          <cell r="H10">
            <v>6.25</v>
          </cell>
          <cell r="I10">
            <v>6.87</v>
          </cell>
          <cell r="J10">
            <v>12.98</v>
          </cell>
        </row>
        <row r="11">
          <cell r="B11" t="str">
            <v>2 блюдо</v>
          </cell>
          <cell r="C11">
            <v>411</v>
          </cell>
          <cell r="D11" t="str">
            <v>Кнели из куриной грудки в молочном соусе</v>
          </cell>
          <cell r="E11">
            <v>60</v>
          </cell>
          <cell r="F11">
            <v>28.09</v>
          </cell>
          <cell r="G11">
            <v>230</v>
          </cell>
          <cell r="H11">
            <v>15.5</v>
          </cell>
          <cell r="I11">
            <v>15.8</v>
          </cell>
          <cell r="J11">
            <v>6.6</v>
          </cell>
        </row>
        <row r="12">
          <cell r="B12" t="str">
            <v>гарнир</v>
          </cell>
          <cell r="C12">
            <v>139</v>
          </cell>
          <cell r="D12" t="str">
            <v>Капуста тушеная</v>
          </cell>
          <cell r="E12">
            <v>180</v>
          </cell>
          <cell r="F12">
            <v>13.86</v>
          </cell>
          <cell r="G12">
            <v>109</v>
          </cell>
          <cell r="H12">
            <v>3.42</v>
          </cell>
          <cell r="I12">
            <v>4.57</v>
          </cell>
          <cell r="J12">
            <v>109</v>
          </cell>
        </row>
        <row r="13">
          <cell r="B13" t="str">
            <v>напиток горячий</v>
          </cell>
          <cell r="C13">
            <v>376</v>
          </cell>
          <cell r="D13" t="str">
            <v>Чай с сахаром</v>
          </cell>
          <cell r="E13">
            <v>200</v>
          </cell>
          <cell r="F13">
            <v>1.35</v>
          </cell>
          <cell r="G13">
            <v>60</v>
          </cell>
          <cell r="H13">
            <v>7.0000000000000007E-2</v>
          </cell>
          <cell r="I13">
            <v>0.02</v>
          </cell>
          <cell r="J13">
            <v>15</v>
          </cell>
        </row>
        <row r="14">
          <cell r="B14" t="str">
            <v>хлеб белый</v>
          </cell>
          <cell r="C14">
            <v>108</v>
          </cell>
          <cell r="D14" t="str">
            <v>Хлеб пшеничный</v>
          </cell>
          <cell r="E14">
            <v>24</v>
          </cell>
          <cell r="F14">
            <v>2.08</v>
          </cell>
          <cell r="G14">
            <v>47</v>
          </cell>
          <cell r="H14">
            <v>2.04</v>
          </cell>
          <cell r="I14">
            <v>0.38</v>
          </cell>
          <cell r="J14">
            <v>8.8800000000000008</v>
          </cell>
        </row>
        <row r="15">
          <cell r="B15" t="str">
            <v>хлеб черный</v>
          </cell>
          <cell r="C15">
            <v>116</v>
          </cell>
          <cell r="D15" t="str">
            <v>Хлеб ржано-пшеничный</v>
          </cell>
          <cell r="E15">
            <v>40</v>
          </cell>
          <cell r="F15">
            <v>1.87</v>
          </cell>
          <cell r="G15">
            <v>81</v>
          </cell>
          <cell r="H15">
            <v>3.08</v>
          </cell>
          <cell r="I15">
            <v>0.56000000000000005</v>
          </cell>
          <cell r="J15">
            <v>14.96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topLeftCell="B1" zoomScaleNormal="100" workbookViewId="0">
      <selection activeCell="D31" sqref="D31"/>
    </sheetView>
  </sheetViews>
  <sheetFormatPr defaultColWidth="9.109375" defaultRowHeight="13.8" x14ac:dyDescent="0.3"/>
  <cols>
    <col min="1" max="1" width="12.88671875" style="1" customWidth="1"/>
    <col min="2" max="2" width="15.88671875" style="1" customWidth="1"/>
    <col min="3" max="3" width="8.88671875" style="4" customWidth="1"/>
    <col min="4" max="4" width="41.33203125" style="1" customWidth="1"/>
    <col min="5" max="5" width="12.88671875" style="1" customWidth="1"/>
    <col min="6" max="6" width="12.88671875" style="180" customWidth="1"/>
    <col min="7" max="10" width="12.88671875" style="1" customWidth="1"/>
    <col min="11" max="16384" width="9.109375" style="1"/>
  </cols>
  <sheetData>
    <row r="1" spans="1:10" x14ac:dyDescent="0.3">
      <c r="A1" s="1" t="s">
        <v>32</v>
      </c>
      <c r="B1" s="243" t="s">
        <v>1</v>
      </c>
      <c r="C1" s="244"/>
      <c r="D1" s="245"/>
      <c r="E1" s="1" t="s">
        <v>2</v>
      </c>
      <c r="F1" s="2" t="s">
        <v>3</v>
      </c>
      <c r="I1" s="1" t="s">
        <v>4</v>
      </c>
      <c r="J1" s="3">
        <v>1</v>
      </c>
    </row>
    <row r="2" spans="1:10" ht="14.4" thickBot="1" x14ac:dyDescent="0.35"/>
    <row r="3" spans="1:10" ht="14.4" thickBot="1" x14ac:dyDescent="0.35">
      <c r="A3" s="181" t="s">
        <v>5</v>
      </c>
      <c r="B3" s="187" t="s">
        <v>6</v>
      </c>
      <c r="C3" s="187" t="s">
        <v>7</v>
      </c>
      <c r="D3" s="187" t="s">
        <v>8</v>
      </c>
      <c r="E3" s="187" t="s">
        <v>9</v>
      </c>
      <c r="F3" s="239" t="s">
        <v>10</v>
      </c>
      <c r="G3" s="187" t="s">
        <v>11</v>
      </c>
      <c r="H3" s="187" t="s">
        <v>12</v>
      </c>
      <c r="I3" s="187" t="s">
        <v>13</v>
      </c>
      <c r="J3" s="188" t="s">
        <v>14</v>
      </c>
    </row>
    <row r="4" spans="1:10" x14ac:dyDescent="0.3">
      <c r="A4" s="235" t="s">
        <v>15</v>
      </c>
      <c r="B4" s="236" t="s">
        <v>69</v>
      </c>
      <c r="C4" s="196">
        <v>209</v>
      </c>
      <c r="D4" s="237" t="s">
        <v>37</v>
      </c>
      <c r="E4" s="196">
        <v>40</v>
      </c>
      <c r="F4" s="238">
        <v>11.2</v>
      </c>
      <c r="G4" s="191">
        <v>63</v>
      </c>
      <c r="H4" s="191">
        <v>5.08</v>
      </c>
      <c r="I4" s="191">
        <v>4.5999999999999996</v>
      </c>
      <c r="J4" s="214">
        <v>0.28000000000000003</v>
      </c>
    </row>
    <row r="5" spans="1:10" x14ac:dyDescent="0.3">
      <c r="A5" s="183"/>
      <c r="B5" s="7" t="s">
        <v>71</v>
      </c>
      <c r="C5" s="8">
        <v>15</v>
      </c>
      <c r="D5" s="209" t="s">
        <v>19</v>
      </c>
      <c r="E5" s="8">
        <v>20</v>
      </c>
      <c r="F5" s="85">
        <v>14</v>
      </c>
      <c r="G5" s="12">
        <v>77</v>
      </c>
      <c r="H5" s="12">
        <v>4.92</v>
      </c>
      <c r="I5" s="12">
        <v>6.32</v>
      </c>
      <c r="J5" s="210">
        <v>0</v>
      </c>
    </row>
    <row r="6" spans="1:10" x14ac:dyDescent="0.3">
      <c r="A6" s="183"/>
      <c r="B6" s="7" t="s">
        <v>18</v>
      </c>
      <c r="C6" s="8">
        <v>221</v>
      </c>
      <c r="D6" s="209" t="s">
        <v>70</v>
      </c>
      <c r="E6" s="8">
        <v>200</v>
      </c>
      <c r="F6" s="85">
        <v>17.04</v>
      </c>
      <c r="G6" s="12">
        <v>266</v>
      </c>
      <c r="H6" s="12">
        <v>7.97</v>
      </c>
      <c r="I6" s="12">
        <v>8.27</v>
      </c>
      <c r="J6" s="210">
        <v>39.869999999999997</v>
      </c>
    </row>
    <row r="7" spans="1:10" x14ac:dyDescent="0.3">
      <c r="A7" s="183"/>
      <c r="B7" s="9" t="s">
        <v>29</v>
      </c>
      <c r="C7" s="8">
        <v>382</v>
      </c>
      <c r="D7" s="209" t="s">
        <v>17</v>
      </c>
      <c r="E7" s="8">
        <v>200</v>
      </c>
      <c r="F7" s="85">
        <v>13.79</v>
      </c>
      <c r="G7" s="12">
        <v>119</v>
      </c>
      <c r="H7" s="12">
        <v>4.08</v>
      </c>
      <c r="I7" s="12">
        <v>3.54</v>
      </c>
      <c r="J7" s="210">
        <v>17.579999999999998</v>
      </c>
    </row>
    <row r="8" spans="1:10" x14ac:dyDescent="0.3">
      <c r="A8" s="183"/>
      <c r="B8" s="9" t="s">
        <v>68</v>
      </c>
      <c r="C8" s="44">
        <v>114</v>
      </c>
      <c r="D8" s="211" t="s">
        <v>33</v>
      </c>
      <c r="E8" s="44">
        <v>40</v>
      </c>
      <c r="F8" s="45">
        <v>3.55</v>
      </c>
      <c r="G8" s="12">
        <v>72</v>
      </c>
      <c r="H8" s="12">
        <v>3.4</v>
      </c>
      <c r="I8" s="12">
        <v>0.64</v>
      </c>
      <c r="J8" s="210">
        <v>14.8</v>
      </c>
    </row>
    <row r="9" spans="1:10" ht="14.4" thickBot="1" x14ac:dyDescent="0.35">
      <c r="A9" s="184"/>
      <c r="B9" s="10" t="s">
        <v>34</v>
      </c>
      <c r="C9" s="47">
        <v>118</v>
      </c>
      <c r="D9" s="212" t="s">
        <v>73</v>
      </c>
      <c r="E9" s="47">
        <v>150</v>
      </c>
      <c r="F9" s="195">
        <v>26.44</v>
      </c>
      <c r="G9" s="17">
        <v>144</v>
      </c>
      <c r="H9" s="17">
        <v>2.2599999999999998</v>
      </c>
      <c r="I9" s="17">
        <v>0.64</v>
      </c>
      <c r="J9" s="213">
        <v>31.5</v>
      </c>
    </row>
    <row r="10" spans="1:10" x14ac:dyDescent="0.3">
      <c r="A10" s="146" t="s">
        <v>20</v>
      </c>
      <c r="B10" s="11" t="s">
        <v>21</v>
      </c>
      <c r="C10" s="191">
        <v>144</v>
      </c>
      <c r="D10" s="192" t="s">
        <v>35</v>
      </c>
      <c r="E10" s="193">
        <v>200</v>
      </c>
      <c r="F10" s="194">
        <v>8.1199999999999992</v>
      </c>
      <c r="G10" s="191">
        <v>109</v>
      </c>
      <c r="H10" s="191">
        <v>6.66</v>
      </c>
      <c r="I10" s="191">
        <v>2.74</v>
      </c>
      <c r="J10" s="214">
        <v>14.27</v>
      </c>
    </row>
    <row r="11" spans="1:10" x14ac:dyDescent="0.3">
      <c r="A11" s="144"/>
      <c r="B11" s="7" t="s">
        <v>22</v>
      </c>
      <c r="C11" s="12">
        <v>304</v>
      </c>
      <c r="D11" s="13" t="s">
        <v>30</v>
      </c>
      <c r="E11" s="14">
        <v>90</v>
      </c>
      <c r="F11" s="15">
        <v>37.11</v>
      </c>
      <c r="G11" s="12">
        <v>202</v>
      </c>
      <c r="H11" s="12">
        <v>14.36</v>
      </c>
      <c r="I11" s="12">
        <v>11.39</v>
      </c>
      <c r="J11" s="210">
        <v>10.26</v>
      </c>
    </row>
    <row r="12" spans="1:10" x14ac:dyDescent="0.3">
      <c r="A12" s="144"/>
      <c r="B12" s="7" t="s">
        <v>23</v>
      </c>
      <c r="C12" s="12">
        <v>203</v>
      </c>
      <c r="D12" s="13" t="s">
        <v>36</v>
      </c>
      <c r="E12" s="14">
        <v>180</v>
      </c>
      <c r="F12" s="15">
        <v>6.14</v>
      </c>
      <c r="G12" s="12">
        <v>175</v>
      </c>
      <c r="H12" s="12">
        <v>5.0999999999999996</v>
      </c>
      <c r="I12" s="12">
        <v>2.56</v>
      </c>
      <c r="J12" s="210">
        <v>33.01</v>
      </c>
    </row>
    <row r="13" spans="1:10" x14ac:dyDescent="0.3">
      <c r="A13" s="144"/>
      <c r="B13" s="7" t="s">
        <v>81</v>
      </c>
      <c r="C13" s="12">
        <v>388</v>
      </c>
      <c r="D13" s="13" t="s">
        <v>95</v>
      </c>
      <c r="E13" s="14">
        <v>200</v>
      </c>
      <c r="F13" s="15">
        <v>6.76</v>
      </c>
      <c r="G13" s="12">
        <v>88</v>
      </c>
      <c r="H13" s="12">
        <v>0.68</v>
      </c>
      <c r="I13" s="12">
        <v>0.28000000000000003</v>
      </c>
      <c r="J13" s="210">
        <v>20.76</v>
      </c>
    </row>
    <row r="14" spans="1:10" ht="14.4" thickBot="1" x14ac:dyDescent="0.35">
      <c r="A14" s="145"/>
      <c r="B14" s="16" t="s">
        <v>26</v>
      </c>
      <c r="C14" s="17">
        <v>116</v>
      </c>
      <c r="D14" s="18" t="s">
        <v>27</v>
      </c>
      <c r="E14" s="19">
        <v>39.520000000000003</v>
      </c>
      <c r="F14" s="20">
        <v>1.87</v>
      </c>
      <c r="G14" s="17">
        <v>81</v>
      </c>
      <c r="H14" s="17">
        <v>3.08</v>
      </c>
      <c r="I14" s="17">
        <v>0.56000000000000005</v>
      </c>
      <c r="J14" s="213">
        <v>14.96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"/>
  <sheetViews>
    <sheetView topLeftCell="D1" workbookViewId="0">
      <selection activeCell="E24" sqref="E24"/>
    </sheetView>
  </sheetViews>
  <sheetFormatPr defaultColWidth="9.109375" defaultRowHeight="13.8" x14ac:dyDescent="0.3"/>
  <cols>
    <col min="1" max="1" width="13.6640625" style="1" customWidth="1"/>
    <col min="2" max="2" width="20.5546875" style="1" customWidth="1"/>
    <col min="3" max="3" width="8.88671875" style="4" customWidth="1"/>
    <col min="4" max="4" width="68.5546875" style="24" customWidth="1"/>
    <col min="5" max="5" width="9.88671875" style="1" customWidth="1"/>
    <col min="6" max="10" width="14.109375" style="1" customWidth="1"/>
    <col min="11" max="16384" width="9.109375" style="1"/>
  </cols>
  <sheetData>
    <row r="1" spans="1:10" x14ac:dyDescent="0.3">
      <c r="A1" s="1" t="s">
        <v>0</v>
      </c>
      <c r="B1" s="243" t="s">
        <v>1</v>
      </c>
      <c r="C1" s="244"/>
      <c r="D1" s="245"/>
      <c r="E1" s="1" t="s">
        <v>2</v>
      </c>
      <c r="F1" s="2" t="s">
        <v>3</v>
      </c>
      <c r="I1" s="1" t="s">
        <v>4</v>
      </c>
      <c r="J1" s="3">
        <v>2</v>
      </c>
    </row>
    <row r="2" spans="1:10" ht="14.4" thickBot="1" x14ac:dyDescent="0.35"/>
    <row r="3" spans="1:10" ht="14.4" thickBot="1" x14ac:dyDescent="0.35">
      <c r="A3" s="30" t="s">
        <v>5</v>
      </c>
      <c r="B3" s="31" t="s">
        <v>6</v>
      </c>
      <c r="C3" s="31" t="s">
        <v>7</v>
      </c>
      <c r="D3" s="46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0" ht="15.75" customHeight="1" x14ac:dyDescent="0.3">
      <c r="A4" s="143" t="s">
        <v>15</v>
      </c>
      <c r="B4" s="6" t="s">
        <v>16</v>
      </c>
      <c r="C4" s="82">
        <v>65</v>
      </c>
      <c r="D4" s="215" t="s">
        <v>103</v>
      </c>
      <c r="E4" s="83">
        <v>60</v>
      </c>
      <c r="F4" s="84">
        <v>7.73</v>
      </c>
      <c r="G4" s="207">
        <v>85</v>
      </c>
      <c r="H4" s="207">
        <v>1.74</v>
      </c>
      <c r="I4" s="207">
        <v>6.02</v>
      </c>
      <c r="J4" s="208">
        <v>5.92</v>
      </c>
    </row>
    <row r="5" spans="1:10" x14ac:dyDescent="0.3">
      <c r="A5" s="144"/>
      <c r="B5" s="7" t="s">
        <v>23</v>
      </c>
      <c r="C5" s="52">
        <v>139</v>
      </c>
      <c r="D5" s="55" t="s">
        <v>24</v>
      </c>
      <c r="E5" s="53">
        <v>150</v>
      </c>
      <c r="F5" s="54">
        <v>11.93</v>
      </c>
      <c r="G5" s="12">
        <v>109</v>
      </c>
      <c r="H5" s="12">
        <v>3.42</v>
      </c>
      <c r="I5" s="12">
        <v>4.57</v>
      </c>
      <c r="J5" s="210">
        <v>13.6</v>
      </c>
    </row>
    <row r="6" spans="1:10" x14ac:dyDescent="0.3">
      <c r="A6" s="144"/>
      <c r="B6" s="9" t="s">
        <v>18</v>
      </c>
      <c r="C6" s="52">
        <v>395</v>
      </c>
      <c r="D6" s="55" t="s">
        <v>75</v>
      </c>
      <c r="E6" s="53">
        <v>90</v>
      </c>
      <c r="F6" s="54">
        <v>33.15</v>
      </c>
      <c r="G6" s="12">
        <v>210</v>
      </c>
      <c r="H6" s="12">
        <v>9.5</v>
      </c>
      <c r="I6" s="12">
        <v>13.84</v>
      </c>
      <c r="J6" s="210">
        <v>12.05</v>
      </c>
    </row>
    <row r="7" spans="1:10" x14ac:dyDescent="0.3">
      <c r="A7" s="144"/>
      <c r="B7" s="9" t="s">
        <v>98</v>
      </c>
      <c r="C7" s="52">
        <v>328</v>
      </c>
      <c r="D7" s="55" t="s">
        <v>99</v>
      </c>
      <c r="E7" s="53">
        <v>27</v>
      </c>
      <c r="F7" s="54">
        <v>4.3499999999999996</v>
      </c>
      <c r="G7" s="12">
        <v>36</v>
      </c>
      <c r="H7" s="12">
        <v>0.72</v>
      </c>
      <c r="I7" s="12">
        <v>2.4900000000000002</v>
      </c>
      <c r="J7" s="210">
        <v>2.67</v>
      </c>
    </row>
    <row r="8" spans="1:10" x14ac:dyDescent="0.3">
      <c r="A8" s="144"/>
      <c r="B8" s="7" t="s">
        <v>29</v>
      </c>
      <c r="C8" s="52">
        <v>376</v>
      </c>
      <c r="D8" s="55" t="s">
        <v>67</v>
      </c>
      <c r="E8" s="53">
        <v>200</v>
      </c>
      <c r="F8" s="54">
        <v>1.68</v>
      </c>
      <c r="G8" s="12">
        <v>56</v>
      </c>
      <c r="H8" s="12">
        <v>0.13</v>
      </c>
      <c r="I8" s="12">
        <v>0.14000000000000001</v>
      </c>
      <c r="J8" s="210">
        <v>13.64</v>
      </c>
    </row>
    <row r="9" spans="1:10" ht="15.75" customHeight="1" x14ac:dyDescent="0.3">
      <c r="A9" s="144"/>
      <c r="B9" s="9" t="s">
        <v>34</v>
      </c>
      <c r="C9" s="44">
        <v>118</v>
      </c>
      <c r="D9" s="217" t="s">
        <v>104</v>
      </c>
      <c r="E9" s="44">
        <v>130</v>
      </c>
      <c r="F9" s="45">
        <v>23.63</v>
      </c>
      <c r="G9" s="12">
        <v>50</v>
      </c>
      <c r="H9" s="12">
        <v>1.04</v>
      </c>
      <c r="I9" s="12">
        <v>0.4</v>
      </c>
      <c r="J9" s="210">
        <v>10.54</v>
      </c>
    </row>
    <row r="10" spans="1:10" ht="14.4" thickBot="1" x14ac:dyDescent="0.35">
      <c r="A10" s="145"/>
      <c r="B10" s="10" t="s">
        <v>68</v>
      </c>
      <c r="C10" s="62">
        <v>108</v>
      </c>
      <c r="D10" s="56" t="s">
        <v>33</v>
      </c>
      <c r="E10" s="57">
        <v>40</v>
      </c>
      <c r="F10" s="58">
        <v>3.55</v>
      </c>
      <c r="G10" s="17">
        <v>72</v>
      </c>
      <c r="H10" s="17">
        <v>3.4</v>
      </c>
      <c r="I10" s="17">
        <v>0.64</v>
      </c>
      <c r="J10" s="213">
        <v>14.8</v>
      </c>
    </row>
    <row r="11" spans="1:10" x14ac:dyDescent="0.3">
      <c r="A11" s="146" t="s">
        <v>20</v>
      </c>
      <c r="B11" s="11" t="s">
        <v>16</v>
      </c>
      <c r="C11" s="59">
        <v>51</v>
      </c>
      <c r="D11" s="216" t="s">
        <v>76</v>
      </c>
      <c r="E11" s="60">
        <v>60</v>
      </c>
      <c r="F11" s="61">
        <v>3.51</v>
      </c>
      <c r="G11" s="191">
        <v>68</v>
      </c>
      <c r="H11" s="191">
        <v>0.74</v>
      </c>
      <c r="I11" s="191">
        <v>5.33</v>
      </c>
      <c r="J11" s="214">
        <v>4.22</v>
      </c>
    </row>
    <row r="12" spans="1:10" x14ac:dyDescent="0.3">
      <c r="A12" s="144"/>
      <c r="B12" s="7" t="s">
        <v>21</v>
      </c>
      <c r="C12" s="52">
        <v>99</v>
      </c>
      <c r="D12" s="55" t="s">
        <v>91</v>
      </c>
      <c r="E12" s="53">
        <v>200</v>
      </c>
      <c r="F12" s="54">
        <v>12.46</v>
      </c>
      <c r="G12" s="12">
        <v>74</v>
      </c>
      <c r="H12" s="12">
        <v>1.89</v>
      </c>
      <c r="I12" s="12">
        <v>3.34</v>
      </c>
      <c r="J12" s="210">
        <v>9.1999999999999993</v>
      </c>
    </row>
    <row r="13" spans="1:10" x14ac:dyDescent="0.3">
      <c r="A13" s="144"/>
      <c r="B13" s="7" t="s">
        <v>22</v>
      </c>
      <c r="C13" s="52">
        <v>406</v>
      </c>
      <c r="D13" s="55" t="s">
        <v>77</v>
      </c>
      <c r="E13" s="53">
        <v>240</v>
      </c>
      <c r="F13" s="54">
        <v>37.39</v>
      </c>
      <c r="G13" s="12">
        <v>531</v>
      </c>
      <c r="H13" s="12">
        <v>34.86</v>
      </c>
      <c r="I13" s="12">
        <v>26.48</v>
      </c>
      <c r="J13" s="210">
        <v>38.39</v>
      </c>
    </row>
    <row r="14" spans="1:10" x14ac:dyDescent="0.3">
      <c r="A14" s="144"/>
      <c r="B14" s="7" t="s">
        <v>26</v>
      </c>
      <c r="C14" s="52">
        <v>116</v>
      </c>
      <c r="D14" s="55" t="s">
        <v>27</v>
      </c>
      <c r="E14" s="53">
        <v>40</v>
      </c>
      <c r="F14" s="54">
        <v>1.87</v>
      </c>
      <c r="G14" s="12">
        <v>81</v>
      </c>
      <c r="H14" s="12">
        <v>3.08</v>
      </c>
      <c r="I14" s="12">
        <v>0.56000000000000005</v>
      </c>
      <c r="J14" s="210">
        <v>14.96</v>
      </c>
    </row>
    <row r="15" spans="1:10" ht="14.4" thickBot="1" x14ac:dyDescent="0.35">
      <c r="A15" s="145"/>
      <c r="B15" s="16" t="s">
        <v>31</v>
      </c>
      <c r="C15" s="62">
        <v>349</v>
      </c>
      <c r="D15" s="56" t="s">
        <v>78</v>
      </c>
      <c r="E15" s="57">
        <v>200</v>
      </c>
      <c r="F15" s="58">
        <v>4.7699999999999996</v>
      </c>
      <c r="G15" s="17">
        <v>133</v>
      </c>
      <c r="H15" s="17">
        <v>0.66</v>
      </c>
      <c r="I15" s="17">
        <v>0.09</v>
      </c>
      <c r="J15" s="213">
        <v>32.01</v>
      </c>
    </row>
    <row r="16" spans="1:10" x14ac:dyDescent="0.3">
      <c r="F16" s="25"/>
    </row>
    <row r="17" spans="6:6" x14ac:dyDescent="0.3">
      <c r="F17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4"/>
  <sheetViews>
    <sheetView workbookViewId="0">
      <selection activeCell="D22" sqref="D22:D23"/>
    </sheetView>
  </sheetViews>
  <sheetFormatPr defaultColWidth="9.109375" defaultRowHeight="13.8" x14ac:dyDescent="0.3"/>
  <cols>
    <col min="1" max="1" width="12.6640625" style="21" customWidth="1"/>
    <col min="2" max="2" width="21" style="21" customWidth="1"/>
    <col min="3" max="3" width="8.88671875" style="22" customWidth="1"/>
    <col min="4" max="4" width="69.5546875" style="48" customWidth="1"/>
    <col min="5" max="5" width="9.88671875" style="21" customWidth="1"/>
    <col min="6" max="6" width="13.5546875" style="23" customWidth="1"/>
    <col min="7" max="10" width="13.5546875" style="21" customWidth="1"/>
    <col min="11" max="16384" width="9.109375" style="21"/>
  </cols>
  <sheetData>
    <row r="1" spans="1:10" s="1" customFormat="1" x14ac:dyDescent="0.3">
      <c r="A1" s="1" t="s">
        <v>0</v>
      </c>
      <c r="B1" s="243" t="s">
        <v>1</v>
      </c>
      <c r="C1" s="244"/>
      <c r="D1" s="245"/>
      <c r="E1" s="1" t="s">
        <v>2</v>
      </c>
      <c r="F1" s="2" t="s">
        <v>3</v>
      </c>
      <c r="I1" s="1" t="s">
        <v>4</v>
      </c>
      <c r="J1" s="3">
        <v>3</v>
      </c>
    </row>
    <row r="2" spans="1:10" s="1" customFormat="1" ht="14.4" thickBot="1" x14ac:dyDescent="0.35">
      <c r="C2" s="4"/>
      <c r="D2" s="24"/>
      <c r="F2" s="5"/>
    </row>
    <row r="3" spans="1:10" s="1" customFormat="1" ht="14.4" thickBot="1" x14ac:dyDescent="0.35">
      <c r="A3" s="181" t="s">
        <v>5</v>
      </c>
      <c r="B3" s="187" t="s">
        <v>6</v>
      </c>
      <c r="C3" s="187" t="s">
        <v>7</v>
      </c>
      <c r="D3" s="240" t="s">
        <v>8</v>
      </c>
      <c r="E3" s="187" t="s">
        <v>9</v>
      </c>
      <c r="F3" s="187" t="s">
        <v>10</v>
      </c>
      <c r="G3" s="187" t="s">
        <v>11</v>
      </c>
      <c r="H3" s="187" t="s">
        <v>12</v>
      </c>
      <c r="I3" s="187" t="s">
        <v>13</v>
      </c>
      <c r="J3" s="188" t="s">
        <v>14</v>
      </c>
    </row>
    <row r="4" spans="1:10" s="1" customFormat="1" x14ac:dyDescent="0.3">
      <c r="A4" s="146" t="s">
        <v>15</v>
      </c>
      <c r="B4" s="11" t="s">
        <v>18</v>
      </c>
      <c r="C4" s="196">
        <v>240</v>
      </c>
      <c r="D4" s="218" t="s">
        <v>79</v>
      </c>
      <c r="E4" s="196">
        <v>230</v>
      </c>
      <c r="F4" s="197">
        <v>70.64</v>
      </c>
      <c r="G4" s="191">
        <v>252</v>
      </c>
      <c r="H4" s="191">
        <v>16.23</v>
      </c>
      <c r="I4" s="191">
        <v>13.46</v>
      </c>
      <c r="J4" s="214">
        <v>16.5</v>
      </c>
    </row>
    <row r="5" spans="1:10" s="1" customFormat="1" x14ac:dyDescent="0.3">
      <c r="A5" s="144"/>
      <c r="B5" s="9" t="s">
        <v>29</v>
      </c>
      <c r="C5" s="44">
        <v>376</v>
      </c>
      <c r="D5" s="217" t="s">
        <v>28</v>
      </c>
      <c r="E5" s="44">
        <v>200</v>
      </c>
      <c r="F5" s="63">
        <v>1.35</v>
      </c>
      <c r="G5" s="12">
        <v>56</v>
      </c>
      <c r="H5" s="12">
        <v>0.19</v>
      </c>
      <c r="I5" s="12">
        <v>0.04</v>
      </c>
      <c r="J5" s="210">
        <v>13.66</v>
      </c>
    </row>
    <row r="6" spans="1:10" s="1" customFormat="1" x14ac:dyDescent="0.3">
      <c r="A6" s="144"/>
      <c r="B6" s="9" t="s">
        <v>68</v>
      </c>
      <c r="C6" s="44">
        <v>108</v>
      </c>
      <c r="D6" s="217" t="s">
        <v>33</v>
      </c>
      <c r="E6" s="44">
        <v>40</v>
      </c>
      <c r="F6" s="63">
        <v>3.55</v>
      </c>
      <c r="G6" s="12">
        <v>72</v>
      </c>
      <c r="H6" s="12">
        <v>3.4</v>
      </c>
      <c r="I6" s="12">
        <v>0.64</v>
      </c>
      <c r="J6" s="210">
        <v>14.8</v>
      </c>
    </row>
    <row r="7" spans="1:10" s="1" customFormat="1" ht="16.5" customHeight="1" thickBot="1" x14ac:dyDescent="0.35">
      <c r="A7" s="145"/>
      <c r="B7" s="10" t="s">
        <v>97</v>
      </c>
      <c r="C7" s="73"/>
      <c r="D7" s="220" t="s">
        <v>100</v>
      </c>
      <c r="E7" s="47">
        <v>33.299999999999997</v>
      </c>
      <c r="F7" s="195">
        <v>10.48</v>
      </c>
      <c r="G7" s="17">
        <v>115</v>
      </c>
      <c r="H7" s="17">
        <v>1.33</v>
      </c>
      <c r="I7" s="17">
        <v>4.33</v>
      </c>
      <c r="J7" s="213">
        <v>17.649999999999999</v>
      </c>
    </row>
    <row r="8" spans="1:10" s="1" customFormat="1" x14ac:dyDescent="0.3">
      <c r="A8" s="146" t="s">
        <v>20</v>
      </c>
      <c r="B8" s="11" t="s">
        <v>21</v>
      </c>
      <c r="C8" s="196">
        <v>83</v>
      </c>
      <c r="D8" s="218" t="s">
        <v>42</v>
      </c>
      <c r="E8" s="196">
        <v>200</v>
      </c>
      <c r="F8" s="197">
        <v>12.29</v>
      </c>
      <c r="G8" s="191">
        <v>118</v>
      </c>
      <c r="H8" s="191">
        <v>5.42</v>
      </c>
      <c r="I8" s="191">
        <v>6.36</v>
      </c>
      <c r="J8" s="214">
        <v>9.6999999999999993</v>
      </c>
    </row>
    <row r="9" spans="1:10" s="1" customFormat="1" x14ac:dyDescent="0.3">
      <c r="A9" s="144"/>
      <c r="B9" s="7" t="s">
        <v>22</v>
      </c>
      <c r="C9" s="44">
        <v>764</v>
      </c>
      <c r="D9" s="217" t="s">
        <v>105</v>
      </c>
      <c r="E9" s="44">
        <v>80</v>
      </c>
      <c r="F9" s="63">
        <v>30.49</v>
      </c>
      <c r="G9" s="12">
        <v>39</v>
      </c>
      <c r="H9" s="12">
        <v>1.96</v>
      </c>
      <c r="I9" s="12">
        <v>1.69</v>
      </c>
      <c r="J9" s="210">
        <v>4.1399999999999997</v>
      </c>
    </row>
    <row r="10" spans="1:10" s="1" customFormat="1" x14ac:dyDescent="0.3">
      <c r="A10" s="144"/>
      <c r="B10" s="7" t="s">
        <v>23</v>
      </c>
      <c r="C10" s="44">
        <v>312</v>
      </c>
      <c r="D10" s="217" t="s">
        <v>80</v>
      </c>
      <c r="E10" s="44">
        <v>180</v>
      </c>
      <c r="F10" s="63">
        <v>14</v>
      </c>
      <c r="G10" s="12">
        <v>134</v>
      </c>
      <c r="H10" s="12">
        <v>3.34</v>
      </c>
      <c r="I10" s="12">
        <v>3.49</v>
      </c>
      <c r="J10" s="210">
        <v>22.11</v>
      </c>
    </row>
    <row r="11" spans="1:10" s="1" customFormat="1" x14ac:dyDescent="0.3">
      <c r="A11" s="144"/>
      <c r="B11" s="7" t="s">
        <v>29</v>
      </c>
      <c r="C11" s="66">
        <v>376</v>
      </c>
      <c r="D11" s="219" t="s">
        <v>28</v>
      </c>
      <c r="E11" s="66">
        <v>200</v>
      </c>
      <c r="F11" s="67">
        <v>1.35</v>
      </c>
      <c r="G11" s="12">
        <v>56</v>
      </c>
      <c r="H11" s="12">
        <v>0.19</v>
      </c>
      <c r="I11" s="12">
        <v>0.04</v>
      </c>
      <c r="J11" s="210">
        <v>13.66</v>
      </c>
    </row>
    <row r="12" spans="1:10" s="1" customFormat="1" ht="14.4" thickBot="1" x14ac:dyDescent="0.35">
      <c r="A12" s="145"/>
      <c r="B12" s="16" t="s">
        <v>26</v>
      </c>
      <c r="C12" s="47">
        <v>116</v>
      </c>
      <c r="D12" s="220" t="s">
        <v>27</v>
      </c>
      <c r="E12" s="47">
        <v>40</v>
      </c>
      <c r="F12" s="68">
        <v>1.87</v>
      </c>
      <c r="G12" s="17">
        <v>81</v>
      </c>
      <c r="H12" s="17">
        <v>3.08</v>
      </c>
      <c r="I12" s="17">
        <v>0.56000000000000005</v>
      </c>
      <c r="J12" s="213">
        <v>14.9</v>
      </c>
    </row>
    <row r="13" spans="1:10" x14ac:dyDescent="0.3">
      <c r="F13" s="27"/>
    </row>
    <row r="14" spans="1:10" x14ac:dyDescent="0.3">
      <c r="F14" s="2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6"/>
  <sheetViews>
    <sheetView workbookViewId="0">
      <selection activeCell="E25" sqref="E25"/>
    </sheetView>
  </sheetViews>
  <sheetFormatPr defaultColWidth="9.109375" defaultRowHeight="13.8" x14ac:dyDescent="0.3"/>
  <cols>
    <col min="1" max="1" width="13.5546875" style="21" customWidth="1"/>
    <col min="2" max="2" width="17.88671875" style="21" customWidth="1"/>
    <col min="3" max="3" width="8.6640625" style="22" customWidth="1"/>
    <col min="4" max="4" width="47.44140625" style="21" customWidth="1"/>
    <col min="5" max="5" width="14.88671875" style="21" customWidth="1"/>
    <col min="6" max="6" width="14.88671875" style="23" customWidth="1"/>
    <col min="7" max="10" width="14.88671875" style="21" customWidth="1"/>
    <col min="11" max="16384" width="9.109375" style="21"/>
  </cols>
  <sheetData>
    <row r="1" spans="1:17" s="1" customFormat="1" x14ac:dyDescent="0.3">
      <c r="A1" s="1" t="s">
        <v>0</v>
      </c>
      <c r="B1" s="243" t="s">
        <v>1</v>
      </c>
      <c r="C1" s="244"/>
      <c r="D1" s="245"/>
      <c r="E1" s="1" t="s">
        <v>2</v>
      </c>
      <c r="F1" s="2" t="s">
        <v>3</v>
      </c>
      <c r="I1" s="1" t="s">
        <v>4</v>
      </c>
      <c r="J1" s="3">
        <v>4</v>
      </c>
    </row>
    <row r="2" spans="1:17" s="1" customFormat="1" ht="14.4" thickBot="1" x14ac:dyDescent="0.35">
      <c r="C2" s="4"/>
      <c r="F2" s="5"/>
    </row>
    <row r="3" spans="1:17" s="1" customFormat="1" ht="14.4" thickBot="1" x14ac:dyDescent="0.3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7" s="1" customFormat="1" x14ac:dyDescent="0.25">
      <c r="A4" s="143" t="s">
        <v>15</v>
      </c>
      <c r="B4" s="6" t="s">
        <v>16</v>
      </c>
      <c r="C4" s="154">
        <v>48</v>
      </c>
      <c r="D4" s="6" t="s">
        <v>82</v>
      </c>
      <c r="E4" s="155">
        <v>60</v>
      </c>
      <c r="F4" s="155">
        <v>10.52</v>
      </c>
      <c r="G4" s="155">
        <v>47</v>
      </c>
      <c r="H4" s="155">
        <v>0.5</v>
      </c>
      <c r="I4" s="155">
        <v>3.67</v>
      </c>
      <c r="J4" s="156">
        <v>3.17</v>
      </c>
    </row>
    <row r="5" spans="1:17" s="1" customFormat="1" x14ac:dyDescent="0.3">
      <c r="A5" s="144"/>
      <c r="B5" s="7" t="s">
        <v>18</v>
      </c>
      <c r="C5" s="44">
        <v>309</v>
      </c>
      <c r="D5" s="221" t="s">
        <v>83</v>
      </c>
      <c r="E5" s="70">
        <v>90</v>
      </c>
      <c r="F5" s="69">
        <v>42.02</v>
      </c>
      <c r="G5" s="12">
        <v>192</v>
      </c>
      <c r="H5" s="12">
        <v>12.51</v>
      </c>
      <c r="I5" s="12">
        <v>11.59</v>
      </c>
      <c r="J5" s="210">
        <v>9.2899999999999991</v>
      </c>
    </row>
    <row r="6" spans="1:17" s="1" customFormat="1" x14ac:dyDescent="0.3">
      <c r="A6" s="144"/>
      <c r="B6" s="7" t="s">
        <v>23</v>
      </c>
      <c r="C6" s="44">
        <v>203</v>
      </c>
      <c r="D6" s="221" t="s">
        <v>36</v>
      </c>
      <c r="E6" s="70">
        <v>150</v>
      </c>
      <c r="F6" s="69">
        <v>6.14</v>
      </c>
      <c r="G6" s="12">
        <v>175</v>
      </c>
      <c r="H6" s="12">
        <v>5.0999999999999996</v>
      </c>
      <c r="I6" s="12">
        <v>2.56</v>
      </c>
      <c r="J6" s="210">
        <v>33.01</v>
      </c>
    </row>
    <row r="7" spans="1:17" s="1" customFormat="1" x14ac:dyDescent="0.3">
      <c r="A7" s="144"/>
      <c r="B7" s="7" t="s">
        <v>25</v>
      </c>
      <c r="C7" s="44">
        <v>113</v>
      </c>
      <c r="D7" s="221" t="s">
        <v>41</v>
      </c>
      <c r="E7" s="70">
        <v>20</v>
      </c>
      <c r="F7" s="69">
        <v>3.13</v>
      </c>
      <c r="G7" s="12">
        <v>55</v>
      </c>
      <c r="H7" s="12">
        <v>0.1</v>
      </c>
      <c r="I7" s="12">
        <v>0</v>
      </c>
      <c r="J7" s="210">
        <v>13.76</v>
      </c>
    </row>
    <row r="8" spans="1:17" s="1" customFormat="1" x14ac:dyDescent="0.3">
      <c r="A8" s="144"/>
      <c r="B8" s="9" t="s">
        <v>68</v>
      </c>
      <c r="C8" s="70">
        <v>108</v>
      </c>
      <c r="D8" s="221" t="s">
        <v>33</v>
      </c>
      <c r="E8" s="70">
        <v>40</v>
      </c>
      <c r="F8" s="69">
        <v>3.55</v>
      </c>
      <c r="G8" s="12">
        <v>72</v>
      </c>
      <c r="H8" s="12">
        <v>3.4</v>
      </c>
      <c r="I8" s="12">
        <v>0.64</v>
      </c>
      <c r="J8" s="210">
        <v>14.8</v>
      </c>
    </row>
    <row r="9" spans="1:17" x14ac:dyDescent="0.3">
      <c r="A9" s="157"/>
      <c r="B9" s="9" t="s">
        <v>29</v>
      </c>
      <c r="C9" s="66">
        <v>629</v>
      </c>
      <c r="D9" s="219" t="s">
        <v>43</v>
      </c>
      <c r="E9" s="66">
        <v>200</v>
      </c>
      <c r="F9" s="67">
        <v>5.44</v>
      </c>
      <c r="G9" s="12">
        <v>57</v>
      </c>
      <c r="H9" s="12">
        <v>0.24</v>
      </c>
      <c r="I9" s="12">
        <v>0.05</v>
      </c>
      <c r="J9" s="210">
        <v>13.85</v>
      </c>
    </row>
    <row r="10" spans="1:17" s="1" customFormat="1" ht="14.4" thickBot="1" x14ac:dyDescent="0.35">
      <c r="A10" s="184"/>
      <c r="B10" s="10" t="s">
        <v>34</v>
      </c>
      <c r="C10" s="185">
        <v>118</v>
      </c>
      <c r="D10" s="222" t="s">
        <v>84</v>
      </c>
      <c r="E10" s="185">
        <v>111</v>
      </c>
      <c r="F10" s="186">
        <v>15.22</v>
      </c>
      <c r="G10" s="17">
        <v>49</v>
      </c>
      <c r="H10" s="17">
        <v>0.44</v>
      </c>
      <c r="I10" s="17">
        <v>0.44</v>
      </c>
      <c r="J10" s="17">
        <v>10.79</v>
      </c>
      <c r="K10" s="21"/>
      <c r="L10" s="21"/>
      <c r="M10" s="21"/>
      <c r="N10" s="21"/>
      <c r="O10" s="21"/>
      <c r="P10" s="21"/>
      <c r="Q10" s="21"/>
    </row>
    <row r="11" spans="1:17" s="1" customFormat="1" x14ac:dyDescent="0.3">
      <c r="A11" s="183" t="s">
        <v>20</v>
      </c>
      <c r="B11" s="7" t="s">
        <v>21</v>
      </c>
      <c r="C11" s="70">
        <v>104</v>
      </c>
      <c r="D11" s="221" t="s">
        <v>85</v>
      </c>
      <c r="E11" s="70">
        <v>200</v>
      </c>
      <c r="F11" s="69">
        <v>20.079999999999998</v>
      </c>
      <c r="G11" s="12">
        <v>156</v>
      </c>
      <c r="H11" s="12">
        <v>11</v>
      </c>
      <c r="I11" s="12">
        <v>11.48</v>
      </c>
      <c r="J11" s="12">
        <v>8.8000000000000007</v>
      </c>
    </row>
    <row r="12" spans="1:17" s="1" customFormat="1" x14ac:dyDescent="0.3">
      <c r="A12" s="183"/>
      <c r="B12" s="7" t="s">
        <v>22</v>
      </c>
      <c r="C12" s="70">
        <v>756</v>
      </c>
      <c r="D12" s="221" t="s">
        <v>106</v>
      </c>
      <c r="E12" s="70">
        <v>260</v>
      </c>
      <c r="F12" s="69">
        <v>31.61</v>
      </c>
      <c r="G12" s="12">
        <v>211</v>
      </c>
      <c r="H12" s="12">
        <v>21.68</v>
      </c>
      <c r="I12" s="12">
        <v>4.83</v>
      </c>
      <c r="J12" s="12">
        <v>19.97</v>
      </c>
    </row>
    <row r="13" spans="1:17" s="1" customFormat="1" x14ac:dyDescent="0.3">
      <c r="A13" s="144"/>
      <c r="B13" s="7" t="s">
        <v>81</v>
      </c>
      <c r="C13" s="66">
        <v>347</v>
      </c>
      <c r="D13" s="219" t="s">
        <v>86</v>
      </c>
      <c r="E13" s="66">
        <v>200</v>
      </c>
      <c r="F13" s="67">
        <v>6.44</v>
      </c>
      <c r="G13" s="12">
        <v>85</v>
      </c>
      <c r="H13" s="12">
        <v>0.39</v>
      </c>
      <c r="I13" s="12">
        <v>1.51</v>
      </c>
      <c r="J13" s="210">
        <v>17.52</v>
      </c>
    </row>
    <row r="14" spans="1:17" s="1" customFormat="1" ht="14.4" thickBot="1" x14ac:dyDescent="0.35">
      <c r="A14" s="145"/>
      <c r="B14" s="16" t="s">
        <v>26</v>
      </c>
      <c r="C14" s="47">
        <v>116</v>
      </c>
      <c r="D14" s="223" t="s">
        <v>27</v>
      </c>
      <c r="E14" s="64">
        <v>40</v>
      </c>
      <c r="F14" s="65">
        <v>1.87</v>
      </c>
      <c r="G14" s="17">
        <v>120</v>
      </c>
      <c r="H14" s="17">
        <v>4.62</v>
      </c>
      <c r="I14" s="17">
        <v>0.84</v>
      </c>
      <c r="J14" s="213">
        <v>22.44</v>
      </c>
    </row>
    <row r="15" spans="1:17" x14ac:dyDescent="0.3">
      <c r="F15" s="27"/>
    </row>
    <row r="16" spans="1:17" x14ac:dyDescent="0.3">
      <c r="F16" s="2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6"/>
  <sheetViews>
    <sheetView topLeftCell="D1" workbookViewId="0">
      <selection activeCell="D30" sqref="D30"/>
    </sheetView>
  </sheetViews>
  <sheetFormatPr defaultColWidth="9.109375" defaultRowHeight="13.8" x14ac:dyDescent="0.3"/>
  <cols>
    <col min="1" max="1" width="12.88671875" style="21" customWidth="1"/>
    <col min="2" max="2" width="20.6640625" style="21" customWidth="1"/>
    <col min="3" max="3" width="8.6640625" style="22" customWidth="1"/>
    <col min="4" max="4" width="70.5546875" style="29" customWidth="1"/>
    <col min="5" max="5" width="13.88671875" style="21" customWidth="1"/>
    <col min="6" max="6" width="13.88671875" style="23" customWidth="1"/>
    <col min="7" max="10" width="13.88671875" style="21" customWidth="1"/>
    <col min="11" max="16384" width="9.109375" style="21"/>
  </cols>
  <sheetData>
    <row r="1" spans="1:10" s="1" customFormat="1" x14ac:dyDescent="0.3">
      <c r="A1" s="1" t="s">
        <v>0</v>
      </c>
      <c r="B1" s="243" t="s">
        <v>1</v>
      </c>
      <c r="C1" s="244"/>
      <c r="D1" s="245"/>
      <c r="E1" s="1" t="s">
        <v>2</v>
      </c>
      <c r="F1" s="2" t="s">
        <v>3</v>
      </c>
      <c r="I1" s="1" t="s">
        <v>4</v>
      </c>
      <c r="J1" s="3">
        <v>5</v>
      </c>
    </row>
    <row r="2" spans="1:10" s="1" customFormat="1" ht="14.4" thickBot="1" x14ac:dyDescent="0.35">
      <c r="C2" s="4"/>
      <c r="D2" s="28"/>
      <c r="F2" s="5"/>
    </row>
    <row r="3" spans="1:10" s="1" customFormat="1" ht="14.4" thickBot="1" x14ac:dyDescent="0.35">
      <c r="A3" s="30" t="s">
        <v>5</v>
      </c>
      <c r="B3" s="31" t="s">
        <v>6</v>
      </c>
      <c r="C3" s="31" t="s">
        <v>7</v>
      </c>
      <c r="D3" s="46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0" s="1" customFormat="1" x14ac:dyDescent="0.3">
      <c r="A4" s="143" t="s">
        <v>15</v>
      </c>
      <c r="B4" s="6" t="s">
        <v>16</v>
      </c>
      <c r="C4" s="158" t="s">
        <v>88</v>
      </c>
      <c r="D4" s="224" t="s">
        <v>89</v>
      </c>
      <c r="E4" s="158">
        <v>60</v>
      </c>
      <c r="F4" s="159">
        <v>11.12</v>
      </c>
      <c r="G4" s="207">
        <v>18</v>
      </c>
      <c r="H4" s="207">
        <v>1.39</v>
      </c>
      <c r="I4" s="207">
        <v>0.12</v>
      </c>
      <c r="J4" s="208">
        <v>3.03</v>
      </c>
    </row>
    <row r="5" spans="1:10" s="1" customFormat="1" x14ac:dyDescent="0.3">
      <c r="A5" s="144"/>
      <c r="B5" s="7" t="s">
        <v>18</v>
      </c>
      <c r="C5" s="71">
        <v>316</v>
      </c>
      <c r="D5" s="225" t="s">
        <v>87</v>
      </c>
      <c r="E5" s="71">
        <v>200</v>
      </c>
      <c r="F5" s="72">
        <v>48.57</v>
      </c>
      <c r="G5" s="12">
        <v>387</v>
      </c>
      <c r="H5" s="12">
        <v>13.87</v>
      </c>
      <c r="I5" s="12">
        <v>27.79</v>
      </c>
      <c r="J5" s="210">
        <v>20.260000000000002</v>
      </c>
    </row>
    <row r="6" spans="1:10" s="1" customFormat="1" x14ac:dyDescent="0.3">
      <c r="A6" s="144"/>
      <c r="B6" s="7" t="s">
        <v>71</v>
      </c>
      <c r="C6" s="71">
        <v>15</v>
      </c>
      <c r="D6" s="225" t="s">
        <v>19</v>
      </c>
      <c r="E6" s="71">
        <v>15</v>
      </c>
      <c r="F6" s="72">
        <v>10.62</v>
      </c>
      <c r="G6" s="12">
        <v>58</v>
      </c>
      <c r="H6" s="12">
        <v>3.69</v>
      </c>
      <c r="I6" s="12">
        <v>4.74</v>
      </c>
      <c r="J6" s="210">
        <v>0</v>
      </c>
    </row>
    <row r="7" spans="1:10" s="1" customFormat="1" x14ac:dyDescent="0.3">
      <c r="A7" s="144"/>
      <c r="B7" s="9" t="s">
        <v>29</v>
      </c>
      <c r="C7" s="66">
        <v>376</v>
      </c>
      <c r="D7" s="225" t="s">
        <v>67</v>
      </c>
      <c r="E7" s="71">
        <v>200</v>
      </c>
      <c r="F7" s="72">
        <v>1.68</v>
      </c>
      <c r="G7" s="12">
        <v>56</v>
      </c>
      <c r="H7" s="12">
        <v>0.13</v>
      </c>
      <c r="I7" s="12">
        <v>0.14000000000000001</v>
      </c>
      <c r="J7" s="210">
        <v>13.64</v>
      </c>
    </row>
    <row r="8" spans="1:10" s="1" customFormat="1" x14ac:dyDescent="0.3">
      <c r="A8" s="144"/>
      <c r="B8" s="9" t="s">
        <v>68</v>
      </c>
      <c r="C8" s="71">
        <v>108</v>
      </c>
      <c r="D8" s="225" t="s">
        <v>33</v>
      </c>
      <c r="E8" s="71">
        <v>40</v>
      </c>
      <c r="F8" s="72">
        <v>3.55</v>
      </c>
      <c r="G8" s="12">
        <v>72</v>
      </c>
      <c r="H8" s="12">
        <v>3.4</v>
      </c>
      <c r="I8" s="12">
        <v>0.64</v>
      </c>
      <c r="J8" s="210">
        <v>14.8</v>
      </c>
    </row>
    <row r="9" spans="1:10" s="1" customFormat="1" ht="18" customHeight="1" thickBot="1" x14ac:dyDescent="0.35">
      <c r="A9" s="145"/>
      <c r="B9" s="10" t="s">
        <v>97</v>
      </c>
      <c r="C9" s="73"/>
      <c r="D9" s="226" t="s">
        <v>100</v>
      </c>
      <c r="E9" s="73">
        <v>33.299999999999997</v>
      </c>
      <c r="F9" s="74">
        <v>10.48</v>
      </c>
      <c r="G9" s="17">
        <v>117</v>
      </c>
      <c r="H9" s="17">
        <v>1.83</v>
      </c>
      <c r="I9" s="17">
        <v>0.61</v>
      </c>
      <c r="J9" s="213">
        <v>25.62</v>
      </c>
    </row>
    <row r="10" spans="1:10" s="1" customFormat="1" x14ac:dyDescent="0.3">
      <c r="A10" s="144" t="s">
        <v>20</v>
      </c>
      <c r="B10" s="7" t="s">
        <v>21</v>
      </c>
      <c r="C10" s="71">
        <v>143</v>
      </c>
      <c r="D10" s="225" t="s">
        <v>90</v>
      </c>
      <c r="E10" s="71">
        <v>200</v>
      </c>
      <c r="F10" s="72">
        <v>9.6999999999999993</v>
      </c>
      <c r="G10" s="12">
        <v>130</v>
      </c>
      <c r="H10" s="12">
        <v>7.26</v>
      </c>
      <c r="I10" s="12">
        <v>0.59</v>
      </c>
      <c r="J10" s="210">
        <v>10.46</v>
      </c>
    </row>
    <row r="11" spans="1:10" s="1" customFormat="1" x14ac:dyDescent="0.3">
      <c r="A11" s="144"/>
      <c r="B11" s="7" t="s">
        <v>22</v>
      </c>
      <c r="C11" s="71">
        <v>304</v>
      </c>
      <c r="D11" s="225" t="s">
        <v>30</v>
      </c>
      <c r="E11" s="71">
        <v>80</v>
      </c>
      <c r="F11" s="72">
        <v>33.08</v>
      </c>
      <c r="G11" s="12">
        <v>179</v>
      </c>
      <c r="H11" s="12">
        <v>12.77</v>
      </c>
      <c r="I11" s="12">
        <v>10.119999999999999</v>
      </c>
      <c r="J11" s="210">
        <v>9.1199999999999992</v>
      </c>
    </row>
    <row r="12" spans="1:10" s="1" customFormat="1" x14ac:dyDescent="0.3">
      <c r="A12" s="144"/>
      <c r="B12" s="7" t="s">
        <v>23</v>
      </c>
      <c r="C12" s="71">
        <v>312</v>
      </c>
      <c r="D12" s="225" t="s">
        <v>40</v>
      </c>
      <c r="E12" s="71">
        <v>150</v>
      </c>
      <c r="F12" s="72">
        <v>14</v>
      </c>
      <c r="G12" s="12">
        <v>134</v>
      </c>
      <c r="H12" s="12">
        <v>3.34</v>
      </c>
      <c r="I12" s="12">
        <v>3.49</v>
      </c>
      <c r="J12" s="210">
        <v>22.11</v>
      </c>
    </row>
    <row r="13" spans="1:10" s="1" customFormat="1" x14ac:dyDescent="0.3">
      <c r="A13" s="144"/>
      <c r="B13" s="7" t="s">
        <v>29</v>
      </c>
      <c r="C13" s="71">
        <v>376</v>
      </c>
      <c r="D13" s="225" t="s">
        <v>28</v>
      </c>
      <c r="E13" s="71">
        <v>200</v>
      </c>
      <c r="F13" s="72">
        <v>1.35</v>
      </c>
      <c r="G13" s="12">
        <v>56</v>
      </c>
      <c r="H13" s="12">
        <v>0.19</v>
      </c>
      <c r="I13" s="12">
        <v>0.04</v>
      </c>
      <c r="J13" s="210">
        <v>13.66</v>
      </c>
    </row>
    <row r="14" spans="1:10" s="1" customFormat="1" ht="14.4" thickBot="1" x14ac:dyDescent="0.35">
      <c r="A14" s="145"/>
      <c r="B14" s="16" t="s">
        <v>26</v>
      </c>
      <c r="C14" s="73">
        <v>116</v>
      </c>
      <c r="D14" s="226" t="s">
        <v>27</v>
      </c>
      <c r="E14" s="73">
        <v>40</v>
      </c>
      <c r="F14" s="74">
        <v>1.87</v>
      </c>
      <c r="G14" s="17">
        <v>81</v>
      </c>
      <c r="H14" s="17">
        <v>3.08</v>
      </c>
      <c r="I14" s="17">
        <v>0.56000000000000005</v>
      </c>
      <c r="J14" s="213">
        <v>14.96</v>
      </c>
    </row>
    <row r="15" spans="1:10" x14ac:dyDescent="0.3">
      <c r="F15" s="27"/>
    </row>
    <row r="16" spans="1:10" x14ac:dyDescent="0.3">
      <c r="F16" s="2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workbookViewId="0">
      <selection activeCell="B1" sqref="B1:D1"/>
    </sheetView>
  </sheetViews>
  <sheetFormatPr defaultColWidth="9.109375" defaultRowHeight="13.8" x14ac:dyDescent="0.3"/>
  <cols>
    <col min="1" max="1" width="12.109375" style="21" customWidth="1"/>
    <col min="2" max="2" width="17.88671875" style="21" customWidth="1"/>
    <col min="3" max="3" width="10.5546875" style="22" customWidth="1"/>
    <col min="4" max="4" width="38" style="21" customWidth="1"/>
    <col min="5" max="5" width="14.109375" style="21" customWidth="1"/>
    <col min="6" max="6" width="14.109375" style="23" customWidth="1"/>
    <col min="7" max="10" width="14.109375" style="21" customWidth="1"/>
    <col min="11" max="16384" width="9.109375" style="21"/>
  </cols>
  <sheetData>
    <row r="1" spans="1:10" s="1" customFormat="1" x14ac:dyDescent="0.3">
      <c r="A1" s="1" t="s">
        <v>0</v>
      </c>
      <c r="B1" s="243" t="s">
        <v>110</v>
      </c>
      <c r="C1" s="244"/>
      <c r="D1" s="245"/>
      <c r="E1" s="1" t="s">
        <v>2</v>
      </c>
      <c r="F1" s="2" t="s">
        <v>3</v>
      </c>
      <c r="I1" s="1" t="s">
        <v>4</v>
      </c>
      <c r="J1" s="3">
        <v>8</v>
      </c>
    </row>
    <row r="2" spans="1:10" s="1" customFormat="1" ht="14.4" thickBot="1" x14ac:dyDescent="0.35">
      <c r="C2" s="4"/>
    </row>
    <row r="3" spans="1:10" s="1" customFormat="1" ht="14.4" thickBot="1" x14ac:dyDescent="0.35">
      <c r="A3" s="181" t="s">
        <v>5</v>
      </c>
      <c r="B3" s="187" t="s">
        <v>6</v>
      </c>
      <c r="C3" s="187" t="s">
        <v>7</v>
      </c>
      <c r="D3" s="187" t="s">
        <v>8</v>
      </c>
      <c r="E3" s="187" t="s">
        <v>9</v>
      </c>
      <c r="F3" s="187" t="s">
        <v>10</v>
      </c>
      <c r="G3" s="187" t="s">
        <v>11</v>
      </c>
      <c r="H3" s="187" t="s">
        <v>12</v>
      </c>
      <c r="I3" s="187" t="s">
        <v>13</v>
      </c>
      <c r="J3" s="188" t="s">
        <v>14</v>
      </c>
    </row>
    <row r="4" spans="1:10" s="1" customFormat="1" x14ac:dyDescent="0.3">
      <c r="A4" s="146" t="s">
        <v>15</v>
      </c>
      <c r="B4" s="11" t="s">
        <v>18</v>
      </c>
      <c r="C4" s="160">
        <v>313</v>
      </c>
      <c r="D4" s="228" t="s">
        <v>101</v>
      </c>
      <c r="E4" s="160">
        <v>220</v>
      </c>
      <c r="F4" s="198">
        <v>79.599999999999994</v>
      </c>
      <c r="G4" s="191">
        <v>328</v>
      </c>
      <c r="H4" s="191">
        <v>21.46</v>
      </c>
      <c r="I4" s="191">
        <v>16.940000000000001</v>
      </c>
      <c r="J4" s="214">
        <v>22.44</v>
      </c>
    </row>
    <row r="5" spans="1:10" s="1" customFormat="1" x14ac:dyDescent="0.3">
      <c r="A5" s="146"/>
      <c r="B5" s="11" t="s">
        <v>98</v>
      </c>
      <c r="C5" s="160">
        <v>767</v>
      </c>
      <c r="D5" s="228" t="s">
        <v>102</v>
      </c>
      <c r="E5" s="160">
        <v>50</v>
      </c>
      <c r="F5" s="198">
        <v>2.41</v>
      </c>
      <c r="G5" s="191">
        <v>25</v>
      </c>
      <c r="H5" s="191">
        <v>0.45</v>
      </c>
      <c r="I5" s="191">
        <v>1.1399999999999999</v>
      </c>
      <c r="J5" s="214">
        <v>3.06</v>
      </c>
    </row>
    <row r="6" spans="1:10" s="1" customFormat="1" x14ac:dyDescent="0.3">
      <c r="A6" s="144"/>
      <c r="B6" s="9" t="s">
        <v>29</v>
      </c>
      <c r="C6" s="75">
        <v>430</v>
      </c>
      <c r="D6" s="227" t="s">
        <v>28</v>
      </c>
      <c r="E6" s="75">
        <v>200</v>
      </c>
      <c r="F6" s="50">
        <v>1.35</v>
      </c>
      <c r="G6" s="12">
        <v>56</v>
      </c>
      <c r="H6" s="12">
        <v>0.19</v>
      </c>
      <c r="I6" s="12">
        <v>0.04</v>
      </c>
      <c r="J6" s="210">
        <v>13.66</v>
      </c>
    </row>
    <row r="7" spans="1:10" s="1" customFormat="1" ht="14.4" thickBot="1" x14ac:dyDescent="0.35">
      <c r="A7" s="144"/>
      <c r="B7" s="9" t="s">
        <v>68</v>
      </c>
      <c r="C7" s="75">
        <v>108</v>
      </c>
      <c r="D7" s="227" t="s">
        <v>33</v>
      </c>
      <c r="E7" s="75">
        <v>30</v>
      </c>
      <c r="F7" s="50">
        <v>2.66</v>
      </c>
      <c r="G7" s="12">
        <v>72</v>
      </c>
      <c r="H7" s="12">
        <v>3.4</v>
      </c>
      <c r="I7" s="12">
        <v>0.64</v>
      </c>
      <c r="J7" s="210">
        <v>14.8</v>
      </c>
    </row>
    <row r="8" spans="1:10" s="1" customFormat="1" x14ac:dyDescent="0.3">
      <c r="A8" s="143" t="s">
        <v>20</v>
      </c>
      <c r="B8" s="6" t="s">
        <v>21</v>
      </c>
      <c r="C8" s="232">
        <v>155</v>
      </c>
      <c r="D8" s="233" t="s">
        <v>45</v>
      </c>
      <c r="E8" s="232">
        <v>200</v>
      </c>
      <c r="F8" s="234">
        <v>9.4</v>
      </c>
      <c r="G8" s="207">
        <v>121</v>
      </c>
      <c r="H8" s="207">
        <v>4.5</v>
      </c>
      <c r="I8" s="207">
        <v>4.34</v>
      </c>
      <c r="J8" s="208">
        <v>15.91</v>
      </c>
    </row>
    <row r="9" spans="1:10" s="1" customFormat="1" x14ac:dyDescent="0.3">
      <c r="A9" s="144"/>
      <c r="B9" s="7" t="s">
        <v>22</v>
      </c>
      <c r="C9" s="75">
        <v>259</v>
      </c>
      <c r="D9" s="229" t="s">
        <v>46</v>
      </c>
      <c r="E9" s="75">
        <v>260</v>
      </c>
      <c r="F9" s="50">
        <v>47.99</v>
      </c>
      <c r="G9" s="12">
        <v>369</v>
      </c>
      <c r="H9" s="12">
        <v>18.829999999999998</v>
      </c>
      <c r="I9" s="12">
        <v>17.95</v>
      </c>
      <c r="J9" s="210">
        <v>32.86</v>
      </c>
    </row>
    <row r="10" spans="1:10" s="1" customFormat="1" x14ac:dyDescent="0.3">
      <c r="A10" s="144"/>
      <c r="B10" s="7" t="s">
        <v>29</v>
      </c>
      <c r="C10" s="75">
        <v>430</v>
      </c>
      <c r="D10" s="229" t="s">
        <v>28</v>
      </c>
      <c r="E10" s="75">
        <v>200</v>
      </c>
      <c r="F10" s="50">
        <v>1.21</v>
      </c>
      <c r="G10" s="12">
        <v>50</v>
      </c>
      <c r="H10" s="12">
        <v>0.17</v>
      </c>
      <c r="I10" s="12">
        <v>0.04</v>
      </c>
      <c r="J10" s="210">
        <v>12.29</v>
      </c>
    </row>
    <row r="11" spans="1:10" s="1" customFormat="1" ht="14.4" thickBot="1" x14ac:dyDescent="0.35">
      <c r="A11" s="145"/>
      <c r="B11" s="16" t="s">
        <v>26</v>
      </c>
      <c r="C11" s="64">
        <v>116</v>
      </c>
      <c r="D11" s="230" t="s">
        <v>27</v>
      </c>
      <c r="E11" s="76">
        <v>40</v>
      </c>
      <c r="F11" s="51">
        <v>1.4</v>
      </c>
      <c r="G11" s="17">
        <v>58</v>
      </c>
      <c r="H11" s="17">
        <v>2.31</v>
      </c>
      <c r="I11" s="17">
        <v>0.42</v>
      </c>
      <c r="J11" s="213">
        <v>11.22</v>
      </c>
    </row>
    <row r="12" spans="1:10" x14ac:dyDescent="0.3">
      <c r="F12" s="21"/>
    </row>
    <row r="13" spans="1:10" x14ac:dyDescent="0.3">
      <c r="F13" s="21"/>
    </row>
    <row r="14" spans="1:10" x14ac:dyDescent="0.3">
      <c r="F14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3"/>
  <sheetViews>
    <sheetView workbookViewId="0">
      <selection activeCell="B1" sqref="B1:D1"/>
    </sheetView>
  </sheetViews>
  <sheetFormatPr defaultColWidth="9.109375" defaultRowHeight="13.8" x14ac:dyDescent="0.3"/>
  <cols>
    <col min="1" max="1" width="13.33203125" style="1" customWidth="1"/>
    <col min="2" max="2" width="17.88671875" style="1" customWidth="1"/>
    <col min="3" max="3" width="10.5546875" style="4" customWidth="1"/>
    <col min="4" max="4" width="76.6640625" style="1" customWidth="1"/>
    <col min="5" max="5" width="13.6640625" style="1" customWidth="1"/>
    <col min="6" max="6" width="13.6640625" style="5" customWidth="1"/>
    <col min="7" max="10" width="13.6640625" style="1" customWidth="1"/>
    <col min="11" max="16384" width="9.109375" style="1"/>
  </cols>
  <sheetData>
    <row r="1" spans="1:10" x14ac:dyDescent="0.3">
      <c r="A1" s="1" t="s">
        <v>0</v>
      </c>
      <c r="B1" s="243" t="s">
        <v>110</v>
      </c>
      <c r="C1" s="244"/>
      <c r="D1" s="245"/>
      <c r="E1" s="1" t="s">
        <v>2</v>
      </c>
      <c r="F1" s="2" t="s">
        <v>3</v>
      </c>
      <c r="I1" s="1" t="s">
        <v>4</v>
      </c>
      <c r="J1" s="3">
        <v>9</v>
      </c>
    </row>
    <row r="2" spans="1:10" ht="14.4" thickBot="1" x14ac:dyDescent="0.35">
      <c r="F2" s="1"/>
    </row>
    <row r="3" spans="1:10" ht="14.4" thickBot="1" x14ac:dyDescent="0.35">
      <c r="A3" s="181" t="s">
        <v>5</v>
      </c>
      <c r="B3" s="187" t="s">
        <v>6</v>
      </c>
      <c r="C3" s="187" t="s">
        <v>7</v>
      </c>
      <c r="D3" s="187" t="s">
        <v>8</v>
      </c>
      <c r="E3" s="187" t="s">
        <v>9</v>
      </c>
      <c r="F3" s="187" t="s">
        <v>10</v>
      </c>
      <c r="G3" s="187" t="s">
        <v>11</v>
      </c>
      <c r="H3" s="187" t="s">
        <v>12</v>
      </c>
      <c r="I3" s="187" t="s">
        <v>13</v>
      </c>
      <c r="J3" s="188" t="s">
        <v>14</v>
      </c>
    </row>
    <row r="4" spans="1:10" x14ac:dyDescent="0.3">
      <c r="A4" s="183" t="s">
        <v>15</v>
      </c>
      <c r="B4" s="190" t="s">
        <v>16</v>
      </c>
      <c r="C4" s="189">
        <v>76</v>
      </c>
      <c r="D4" s="190" t="s">
        <v>107</v>
      </c>
      <c r="E4" s="189">
        <v>60</v>
      </c>
      <c r="F4" s="189">
        <v>8.77</v>
      </c>
      <c r="G4" s="189">
        <v>9</v>
      </c>
      <c r="H4" s="189">
        <v>0.47</v>
      </c>
      <c r="I4" s="189">
        <v>0.08</v>
      </c>
      <c r="J4" s="189">
        <v>1.56</v>
      </c>
    </row>
    <row r="5" spans="1:10" x14ac:dyDescent="0.3">
      <c r="A5" s="183"/>
      <c r="B5" s="7" t="s">
        <v>18</v>
      </c>
      <c r="C5" s="75">
        <v>293</v>
      </c>
      <c r="D5" s="77" t="s">
        <v>44</v>
      </c>
      <c r="E5" s="78">
        <v>100</v>
      </c>
      <c r="F5" s="49">
        <v>43.65</v>
      </c>
      <c r="G5" s="12">
        <v>191</v>
      </c>
      <c r="H5" s="12">
        <v>22.48</v>
      </c>
      <c r="I5" s="12">
        <v>11.19</v>
      </c>
      <c r="J5" s="12">
        <v>0.15</v>
      </c>
    </row>
    <row r="6" spans="1:10" x14ac:dyDescent="0.3">
      <c r="A6" s="183"/>
      <c r="B6" s="9" t="s">
        <v>23</v>
      </c>
      <c r="C6" s="75">
        <v>304</v>
      </c>
      <c r="D6" s="79" t="s">
        <v>38</v>
      </c>
      <c r="E6" s="75">
        <v>150</v>
      </c>
      <c r="F6" s="50">
        <v>6.81</v>
      </c>
      <c r="G6" s="12">
        <v>210</v>
      </c>
      <c r="H6" s="12">
        <v>3.65</v>
      </c>
      <c r="I6" s="12">
        <v>5.38</v>
      </c>
      <c r="J6" s="12">
        <v>36.68</v>
      </c>
    </row>
    <row r="7" spans="1:10" x14ac:dyDescent="0.3">
      <c r="A7" s="144"/>
      <c r="B7" s="7" t="s">
        <v>29</v>
      </c>
      <c r="C7" s="75">
        <v>376</v>
      </c>
      <c r="D7" s="77" t="s">
        <v>67</v>
      </c>
      <c r="E7" s="78">
        <v>200</v>
      </c>
      <c r="F7" s="49">
        <v>1.68</v>
      </c>
      <c r="G7" s="12">
        <v>56</v>
      </c>
      <c r="H7" s="12">
        <v>0.13</v>
      </c>
      <c r="I7" s="12">
        <v>0.14000000000000001</v>
      </c>
      <c r="J7" s="210">
        <v>13.64</v>
      </c>
    </row>
    <row r="8" spans="1:10" x14ac:dyDescent="0.3">
      <c r="A8" s="147"/>
      <c r="B8" s="182" t="s">
        <v>68</v>
      </c>
      <c r="C8" s="75">
        <v>108</v>
      </c>
      <c r="D8" s="77" t="s">
        <v>33</v>
      </c>
      <c r="E8" s="78">
        <v>40</v>
      </c>
      <c r="F8" s="49">
        <v>3.55</v>
      </c>
      <c r="G8" s="12">
        <v>72</v>
      </c>
      <c r="H8" s="12">
        <v>3.4</v>
      </c>
      <c r="I8" s="12">
        <v>0.64</v>
      </c>
      <c r="J8" s="210">
        <v>14.8</v>
      </c>
    </row>
    <row r="9" spans="1:10" ht="14.4" thickBot="1" x14ac:dyDescent="0.35">
      <c r="A9" s="145"/>
      <c r="B9" s="10" t="s">
        <v>34</v>
      </c>
      <c r="C9" s="76">
        <v>118</v>
      </c>
      <c r="D9" s="80" t="s">
        <v>73</v>
      </c>
      <c r="E9" s="76">
        <v>121</v>
      </c>
      <c r="F9" s="51">
        <v>21.56</v>
      </c>
      <c r="G9" s="17">
        <v>118</v>
      </c>
      <c r="H9" s="17">
        <v>1.84</v>
      </c>
      <c r="I9" s="17">
        <v>0.61</v>
      </c>
      <c r="J9" s="213">
        <v>25.83</v>
      </c>
    </row>
    <row r="10" spans="1:10" x14ac:dyDescent="0.3">
      <c r="A10" s="146" t="s">
        <v>20</v>
      </c>
      <c r="B10" s="11" t="s">
        <v>16</v>
      </c>
      <c r="C10" s="160">
        <v>51</v>
      </c>
      <c r="D10" s="161" t="s">
        <v>76</v>
      </c>
      <c r="E10" s="162">
        <v>40</v>
      </c>
      <c r="F10" s="163">
        <v>2.35</v>
      </c>
      <c r="G10" s="191">
        <v>45</v>
      </c>
      <c r="H10" s="191">
        <v>0.49</v>
      </c>
      <c r="I10" s="191">
        <v>3.55</v>
      </c>
      <c r="J10" s="214">
        <v>2.81</v>
      </c>
    </row>
    <row r="11" spans="1:10" x14ac:dyDescent="0.3">
      <c r="A11" s="144"/>
      <c r="B11" s="7" t="s">
        <v>21</v>
      </c>
      <c r="C11" s="75">
        <v>96</v>
      </c>
      <c r="D11" s="77" t="s">
        <v>47</v>
      </c>
      <c r="E11" s="78">
        <v>200</v>
      </c>
      <c r="F11" s="49">
        <v>9.81</v>
      </c>
      <c r="G11" s="12">
        <v>171</v>
      </c>
      <c r="H11" s="12">
        <v>10.26</v>
      </c>
      <c r="I11" s="12">
        <v>11.28</v>
      </c>
      <c r="J11" s="210">
        <v>6.99</v>
      </c>
    </row>
    <row r="12" spans="1:10" x14ac:dyDescent="0.3">
      <c r="A12" s="144"/>
      <c r="B12" s="7" t="s">
        <v>22</v>
      </c>
      <c r="C12" s="75">
        <v>232</v>
      </c>
      <c r="D12" s="77" t="s">
        <v>39</v>
      </c>
      <c r="E12" s="78">
        <v>100</v>
      </c>
      <c r="F12" s="49">
        <v>29.75</v>
      </c>
      <c r="G12" s="12">
        <v>115</v>
      </c>
      <c r="H12" s="12">
        <v>17</v>
      </c>
      <c r="I12" s="12">
        <v>4.76</v>
      </c>
      <c r="J12" s="210">
        <v>2.19</v>
      </c>
    </row>
    <row r="13" spans="1:10" x14ac:dyDescent="0.3">
      <c r="A13" s="144"/>
      <c r="B13" s="7" t="s">
        <v>23</v>
      </c>
      <c r="C13" s="75">
        <v>312</v>
      </c>
      <c r="D13" s="77" t="s">
        <v>40</v>
      </c>
      <c r="E13" s="78">
        <v>150</v>
      </c>
      <c r="F13" s="49">
        <v>14.01</v>
      </c>
      <c r="G13" s="12">
        <v>134</v>
      </c>
      <c r="H13" s="12">
        <v>3.34</v>
      </c>
      <c r="I13" s="12">
        <v>3.49</v>
      </c>
      <c r="J13" s="210">
        <v>22.11</v>
      </c>
    </row>
    <row r="14" spans="1:10" x14ac:dyDescent="0.3">
      <c r="A14" s="144"/>
      <c r="B14" s="7" t="s">
        <v>29</v>
      </c>
      <c r="C14" s="75">
        <v>430</v>
      </c>
      <c r="D14" s="79" t="s">
        <v>28</v>
      </c>
      <c r="E14" s="75">
        <v>200</v>
      </c>
      <c r="F14" s="50">
        <v>1.35</v>
      </c>
      <c r="G14" s="12">
        <v>56</v>
      </c>
      <c r="H14" s="12">
        <v>0.19</v>
      </c>
      <c r="I14" s="12">
        <v>0.04</v>
      </c>
      <c r="J14" s="210">
        <v>13.66</v>
      </c>
    </row>
    <row r="15" spans="1:10" ht="14.4" thickBot="1" x14ac:dyDescent="0.35">
      <c r="A15" s="145"/>
      <c r="B15" s="16" t="s">
        <v>26</v>
      </c>
      <c r="C15" s="64">
        <v>116</v>
      </c>
      <c r="D15" s="80" t="s">
        <v>27</v>
      </c>
      <c r="E15" s="76">
        <v>60</v>
      </c>
      <c r="F15" s="51">
        <v>2.73</v>
      </c>
      <c r="G15" s="17">
        <v>81</v>
      </c>
      <c r="H15" s="17">
        <v>3.08</v>
      </c>
      <c r="I15" s="17">
        <v>0.56000000000000005</v>
      </c>
      <c r="J15" s="213">
        <v>14.96</v>
      </c>
    </row>
    <row r="16" spans="1:10" x14ac:dyDescent="0.3">
      <c r="F16" s="26"/>
    </row>
    <row r="17" spans="4:6" x14ac:dyDescent="0.3">
      <c r="F17" s="26"/>
    </row>
    <row r="22" spans="4:6" x14ac:dyDescent="0.3">
      <c r="D22" s="81"/>
    </row>
    <row r="23" spans="4:6" x14ac:dyDescent="0.3">
      <c r="D23" s="8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"/>
  <sheetViews>
    <sheetView workbookViewId="0">
      <selection activeCell="B1" sqref="B1:D1"/>
    </sheetView>
  </sheetViews>
  <sheetFormatPr defaultColWidth="9.109375" defaultRowHeight="13.8" x14ac:dyDescent="0.3"/>
  <cols>
    <col min="1" max="1" width="14.33203125" style="21" customWidth="1"/>
    <col min="2" max="2" width="16.109375" style="21" customWidth="1"/>
    <col min="3" max="3" width="9.5546875" style="22" customWidth="1"/>
    <col min="4" max="4" width="49" style="21" customWidth="1"/>
    <col min="5" max="5" width="13.5546875" style="21" customWidth="1"/>
    <col min="6" max="6" width="13.5546875" style="23" customWidth="1"/>
    <col min="7" max="10" width="13.5546875" style="21" customWidth="1"/>
    <col min="11" max="16384" width="9.109375" style="21"/>
  </cols>
  <sheetData>
    <row r="1" spans="1:10" s="1" customFormat="1" x14ac:dyDescent="0.3">
      <c r="A1" s="1" t="s">
        <v>0</v>
      </c>
      <c r="B1" s="243" t="s">
        <v>110</v>
      </c>
      <c r="C1" s="244"/>
      <c r="D1" s="245"/>
      <c r="E1" s="1" t="s">
        <v>2</v>
      </c>
      <c r="F1" s="2" t="s">
        <v>3</v>
      </c>
      <c r="I1" s="1" t="s">
        <v>4</v>
      </c>
      <c r="J1" s="3">
        <v>10</v>
      </c>
    </row>
    <row r="2" spans="1:10" s="1" customFormat="1" ht="14.4" thickBot="1" x14ac:dyDescent="0.35">
      <c r="C2" s="4"/>
    </row>
    <row r="3" spans="1:10" s="1" customFormat="1" ht="14.4" thickBot="1" x14ac:dyDescent="0.3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0" s="1" customFormat="1" ht="18" customHeight="1" x14ac:dyDescent="0.3">
      <c r="A4" s="143" t="s">
        <v>15</v>
      </c>
      <c r="B4" s="6" t="s">
        <v>16</v>
      </c>
      <c r="C4" s="37">
        <v>39</v>
      </c>
      <c r="D4" s="164" t="s">
        <v>72</v>
      </c>
      <c r="E4" s="37">
        <v>60</v>
      </c>
      <c r="F4" s="38">
        <v>8.7100000000000009</v>
      </c>
      <c r="G4" s="207">
        <v>98</v>
      </c>
      <c r="H4" s="207">
        <v>1.82</v>
      </c>
      <c r="I4" s="207">
        <v>3.82</v>
      </c>
      <c r="J4" s="208">
        <v>14.24</v>
      </c>
    </row>
    <row r="5" spans="1:10" s="1" customFormat="1" ht="15.6" x14ac:dyDescent="0.3">
      <c r="A5" s="144"/>
      <c r="B5" s="7" t="s">
        <v>18</v>
      </c>
      <c r="C5" s="33">
        <v>253</v>
      </c>
      <c r="D5" s="39" t="s">
        <v>92</v>
      </c>
      <c r="E5" s="40">
        <v>170</v>
      </c>
      <c r="F5" s="41">
        <v>37.69</v>
      </c>
      <c r="G5" s="12">
        <v>260</v>
      </c>
      <c r="H5" s="12">
        <v>16.63</v>
      </c>
      <c r="I5" s="12">
        <v>20.18</v>
      </c>
      <c r="J5" s="210">
        <v>3.08</v>
      </c>
    </row>
    <row r="6" spans="1:10" s="1" customFormat="1" ht="15.6" x14ac:dyDescent="0.3">
      <c r="A6" s="144"/>
      <c r="B6" s="9" t="s">
        <v>71</v>
      </c>
      <c r="C6" s="33">
        <v>15</v>
      </c>
      <c r="D6" s="42" t="s">
        <v>19</v>
      </c>
      <c r="E6" s="33">
        <v>10</v>
      </c>
      <c r="F6" s="34">
        <v>7</v>
      </c>
      <c r="G6" s="12">
        <v>77</v>
      </c>
      <c r="H6" s="12">
        <v>4.92</v>
      </c>
      <c r="I6" s="12">
        <v>6.32</v>
      </c>
      <c r="J6" s="210">
        <v>0</v>
      </c>
    </row>
    <row r="7" spans="1:10" s="1" customFormat="1" ht="15.6" x14ac:dyDescent="0.3">
      <c r="A7" s="144"/>
      <c r="B7" s="9" t="s">
        <v>29</v>
      </c>
      <c r="C7" s="33">
        <v>382</v>
      </c>
      <c r="D7" s="42" t="s">
        <v>96</v>
      </c>
      <c r="E7" s="33">
        <v>200</v>
      </c>
      <c r="F7" s="34">
        <v>12.77</v>
      </c>
      <c r="G7" s="12">
        <v>119</v>
      </c>
      <c r="H7" s="12">
        <v>4.08</v>
      </c>
      <c r="I7" s="12">
        <v>3.54</v>
      </c>
      <c r="J7" s="210">
        <v>17.579999999999998</v>
      </c>
    </row>
    <row r="8" spans="1:10" s="1" customFormat="1" ht="15.6" x14ac:dyDescent="0.3">
      <c r="A8" s="144"/>
      <c r="B8" s="9" t="s">
        <v>68</v>
      </c>
      <c r="C8" s="33">
        <v>108</v>
      </c>
      <c r="D8" s="42" t="s">
        <v>33</v>
      </c>
      <c r="E8" s="33">
        <v>30</v>
      </c>
      <c r="F8" s="34">
        <v>2.67</v>
      </c>
      <c r="G8" s="12">
        <v>72</v>
      </c>
      <c r="H8" s="12">
        <v>3.4</v>
      </c>
      <c r="I8" s="12">
        <v>0.64</v>
      </c>
      <c r="J8" s="210">
        <v>14.8</v>
      </c>
    </row>
    <row r="9" spans="1:10" s="1" customFormat="1" ht="16.2" thickBot="1" x14ac:dyDescent="0.35">
      <c r="A9" s="145"/>
      <c r="B9" s="10" t="s">
        <v>34</v>
      </c>
      <c r="C9" s="35">
        <v>118</v>
      </c>
      <c r="D9" s="43" t="s">
        <v>74</v>
      </c>
      <c r="E9" s="35">
        <v>124</v>
      </c>
      <c r="F9" s="36">
        <v>17.18</v>
      </c>
      <c r="G9" s="17">
        <v>61</v>
      </c>
      <c r="H9" s="17">
        <v>0.56000000000000005</v>
      </c>
      <c r="I9" s="17">
        <v>0.56000000000000005</v>
      </c>
      <c r="J9" s="213">
        <v>13.72</v>
      </c>
    </row>
    <row r="10" spans="1:10" s="1" customFormat="1" ht="15" customHeight="1" x14ac:dyDescent="0.3">
      <c r="A10" s="144" t="s">
        <v>20</v>
      </c>
      <c r="B10" s="7" t="s">
        <v>21</v>
      </c>
      <c r="C10" s="33">
        <v>116</v>
      </c>
      <c r="D10" s="39" t="s">
        <v>93</v>
      </c>
      <c r="E10" s="40">
        <v>200</v>
      </c>
      <c r="F10" s="41">
        <v>10.86</v>
      </c>
      <c r="G10" s="12">
        <v>151</v>
      </c>
      <c r="H10" s="12">
        <v>8.08</v>
      </c>
      <c r="I10" s="12">
        <v>6.36</v>
      </c>
      <c r="J10" s="210">
        <v>15.4</v>
      </c>
    </row>
    <row r="11" spans="1:10" s="1" customFormat="1" ht="15.6" x14ac:dyDescent="0.3">
      <c r="A11" s="144"/>
      <c r="B11" s="7" t="s">
        <v>22</v>
      </c>
      <c r="C11" s="33">
        <v>304</v>
      </c>
      <c r="D11" s="39" t="s">
        <v>30</v>
      </c>
      <c r="E11" s="40">
        <v>70</v>
      </c>
      <c r="F11" s="41">
        <v>28.53</v>
      </c>
      <c r="G11" s="12">
        <v>157</v>
      </c>
      <c r="H11" s="12">
        <v>11.17</v>
      </c>
      <c r="I11" s="12">
        <v>8.86</v>
      </c>
      <c r="J11" s="210">
        <v>7.98</v>
      </c>
    </row>
    <row r="12" spans="1:10" s="1" customFormat="1" ht="15.6" x14ac:dyDescent="0.3">
      <c r="A12" s="144"/>
      <c r="B12" s="7" t="s">
        <v>23</v>
      </c>
      <c r="C12" s="33">
        <v>143</v>
      </c>
      <c r="D12" s="42" t="s">
        <v>94</v>
      </c>
      <c r="E12" s="33">
        <v>150</v>
      </c>
      <c r="F12" s="34">
        <v>17.41</v>
      </c>
      <c r="G12" s="12">
        <v>213</v>
      </c>
      <c r="H12" s="12">
        <v>2.66</v>
      </c>
      <c r="I12" s="12">
        <v>16.489999999999998</v>
      </c>
      <c r="J12" s="210">
        <v>12.9</v>
      </c>
    </row>
    <row r="13" spans="1:10" s="1" customFormat="1" ht="15.6" x14ac:dyDescent="0.3">
      <c r="A13" s="144"/>
      <c r="B13" s="7" t="s">
        <v>29</v>
      </c>
      <c r="C13" s="33">
        <v>430</v>
      </c>
      <c r="D13" s="39" t="s">
        <v>28</v>
      </c>
      <c r="E13" s="33">
        <v>200</v>
      </c>
      <c r="F13" s="34">
        <v>1.33</v>
      </c>
      <c r="G13" s="12">
        <v>56</v>
      </c>
      <c r="H13" s="12">
        <v>0.19</v>
      </c>
      <c r="I13" s="12">
        <v>0.04</v>
      </c>
      <c r="J13" s="210">
        <v>13.66</v>
      </c>
    </row>
    <row r="14" spans="1:10" s="1" customFormat="1" ht="16.2" thickBot="1" x14ac:dyDescent="0.35">
      <c r="A14" s="145"/>
      <c r="B14" s="16" t="s">
        <v>26</v>
      </c>
      <c r="C14" s="231">
        <v>116</v>
      </c>
      <c r="D14" s="43" t="s">
        <v>27</v>
      </c>
      <c r="E14" s="35">
        <v>40</v>
      </c>
      <c r="F14" s="36">
        <v>1.87</v>
      </c>
      <c r="G14" s="17">
        <v>81</v>
      </c>
      <c r="H14" s="17">
        <v>3.08</v>
      </c>
      <c r="I14" s="17">
        <v>0.56000000000000005</v>
      </c>
      <c r="J14" s="213">
        <v>14.96</v>
      </c>
    </row>
    <row r="15" spans="1:10" x14ac:dyDescent="0.3">
      <c r="F15" s="27"/>
    </row>
    <row r="16" spans="1:10" x14ac:dyDescent="0.3">
      <c r="F16" s="2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144"/>
  <sheetViews>
    <sheetView topLeftCell="A103" zoomScale="80" zoomScaleNormal="80" workbookViewId="0">
      <selection activeCell="S120" sqref="S119:S120"/>
    </sheetView>
  </sheetViews>
  <sheetFormatPr defaultColWidth="9.109375" defaultRowHeight="16.5" customHeight="1" x14ac:dyDescent="0.3"/>
  <cols>
    <col min="1" max="1" width="4.6640625" style="87" customWidth="1"/>
    <col min="2" max="2" width="5.33203125" style="87" customWidth="1"/>
    <col min="3" max="3" width="11.44140625" style="86" customWidth="1"/>
    <col min="4" max="4" width="27.88671875" style="86" customWidth="1"/>
    <col min="5" max="5" width="80.33203125" style="87" customWidth="1"/>
    <col min="6" max="6" width="13" style="175" customWidth="1"/>
    <col min="7" max="12" width="13" style="87" customWidth="1"/>
    <col min="13" max="13" width="9.109375" style="87"/>
    <col min="14" max="14" width="8.6640625" style="87" customWidth="1"/>
    <col min="15" max="16384" width="9.109375" style="87"/>
  </cols>
  <sheetData>
    <row r="1" spans="1:12" s="89" customFormat="1" ht="16.5" customHeight="1" x14ac:dyDescent="0.3">
      <c r="A1" s="90" t="s">
        <v>0</v>
      </c>
      <c r="C1" s="252"/>
      <c r="D1" s="253"/>
      <c r="E1" s="253"/>
      <c r="F1" s="165" t="s">
        <v>48</v>
      </c>
      <c r="G1" s="89" t="s">
        <v>49</v>
      </c>
      <c r="H1" s="254"/>
      <c r="I1" s="254"/>
      <c r="J1" s="254"/>
      <c r="K1" s="254"/>
    </row>
    <row r="2" spans="1:12" s="89" customFormat="1" ht="16.5" customHeight="1" x14ac:dyDescent="0.3">
      <c r="A2" s="88" t="s">
        <v>50</v>
      </c>
      <c r="D2" s="90"/>
      <c r="F2" s="166"/>
      <c r="G2" s="89" t="s">
        <v>51</v>
      </c>
      <c r="H2" s="254"/>
      <c r="I2" s="254"/>
      <c r="J2" s="254"/>
      <c r="K2" s="254"/>
    </row>
    <row r="3" spans="1:12" s="89" customFormat="1" ht="16.5" customHeight="1" x14ac:dyDescent="0.3">
      <c r="A3" s="90" t="s">
        <v>52</v>
      </c>
      <c r="D3" s="90"/>
      <c r="E3" s="91" t="s">
        <v>53</v>
      </c>
      <c r="F3" s="166"/>
      <c r="G3" s="89" t="s">
        <v>54</v>
      </c>
      <c r="H3" s="92" t="s">
        <v>108</v>
      </c>
      <c r="I3" s="92" t="s">
        <v>109</v>
      </c>
      <c r="J3" s="93">
        <v>2024</v>
      </c>
      <c r="K3" s="94"/>
    </row>
    <row r="4" spans="1:12" s="89" customFormat="1" ht="16.5" customHeight="1" thickBot="1" x14ac:dyDescent="0.35">
      <c r="D4" s="90"/>
      <c r="F4" s="166"/>
      <c r="H4" s="95" t="s">
        <v>55</v>
      </c>
      <c r="I4" s="95" t="s">
        <v>56</v>
      </c>
      <c r="J4" s="95" t="s">
        <v>57</v>
      </c>
    </row>
    <row r="5" spans="1:12" s="89" customFormat="1" ht="16.5" customHeight="1" thickBot="1" x14ac:dyDescent="0.35">
      <c r="A5" s="150" t="s">
        <v>58</v>
      </c>
      <c r="B5" s="151" t="s">
        <v>59</v>
      </c>
      <c r="C5" s="151" t="s">
        <v>5</v>
      </c>
      <c r="D5" s="151" t="s">
        <v>60</v>
      </c>
      <c r="E5" s="151" t="s">
        <v>61</v>
      </c>
      <c r="F5" s="167" t="s">
        <v>62</v>
      </c>
      <c r="G5" s="151" t="s">
        <v>12</v>
      </c>
      <c r="H5" s="151" t="s">
        <v>13</v>
      </c>
      <c r="I5" s="151" t="s">
        <v>14</v>
      </c>
      <c r="J5" s="151" t="s">
        <v>11</v>
      </c>
      <c r="K5" s="152" t="s">
        <v>63</v>
      </c>
      <c r="L5" s="153" t="s">
        <v>10</v>
      </c>
    </row>
    <row r="6" spans="1:12" s="89" customFormat="1" ht="16.5" customHeight="1" x14ac:dyDescent="0.3">
      <c r="A6" s="119">
        <v>1</v>
      </c>
      <c r="B6" s="120">
        <v>1</v>
      </c>
      <c r="C6" s="121" t="s">
        <v>15</v>
      </c>
      <c r="D6" s="122" t="str">
        <f>'1 день'!B4</f>
        <v>яйцо</v>
      </c>
      <c r="E6" s="122" t="str">
        <f>'1 день'!D4</f>
        <v>Яйца вареные</v>
      </c>
      <c r="F6" s="168">
        <f>'1 день'!E4</f>
        <v>40</v>
      </c>
      <c r="G6" s="122">
        <f>'1 день'!H4</f>
        <v>5.08</v>
      </c>
      <c r="H6" s="122">
        <f>'1 день'!I4</f>
        <v>4.5999999999999996</v>
      </c>
      <c r="I6" s="122">
        <f>'1 день'!J4</f>
        <v>0.28000000000000003</v>
      </c>
      <c r="J6" s="122">
        <f>'1 день'!G4</f>
        <v>63</v>
      </c>
      <c r="K6" s="123">
        <f>'1 день'!C4</f>
        <v>209</v>
      </c>
      <c r="L6" s="124">
        <f>'1 день'!F4</f>
        <v>11.2</v>
      </c>
    </row>
    <row r="7" spans="1:12" s="89" customFormat="1" ht="16.5" customHeight="1" x14ac:dyDescent="0.3">
      <c r="A7" s="101"/>
      <c r="B7" s="102"/>
      <c r="C7" s="102"/>
      <c r="D7" s="122" t="str">
        <f>'1 день'!B5</f>
        <v>сыр</v>
      </c>
      <c r="E7" s="122" t="str">
        <f>'1 день'!D5</f>
        <v>Сыр (порциями)</v>
      </c>
      <c r="F7" s="168">
        <f>'1 день'!E5</f>
        <v>20</v>
      </c>
      <c r="G7" s="122">
        <f>'1 день'!H5</f>
        <v>4.92</v>
      </c>
      <c r="H7" s="122">
        <f>'1 день'!I5</f>
        <v>6.32</v>
      </c>
      <c r="I7" s="122">
        <f>'1 день'!J5</f>
        <v>0</v>
      </c>
      <c r="J7" s="122">
        <f>'1 день'!G5</f>
        <v>77</v>
      </c>
      <c r="K7" s="123">
        <f>'1 день'!C5</f>
        <v>15</v>
      </c>
      <c r="L7" s="124">
        <f>'1 день'!F5</f>
        <v>14</v>
      </c>
    </row>
    <row r="8" spans="1:12" s="89" customFormat="1" ht="16.5" customHeight="1" x14ac:dyDescent="0.3">
      <c r="A8" s="101"/>
      <c r="B8" s="102"/>
      <c r="C8" s="102"/>
      <c r="D8" s="122" t="str">
        <f>'1 день'!B6</f>
        <v>горячее блюдо</v>
      </c>
      <c r="E8" s="122" t="str">
        <f>'1 день'!D6</f>
        <v>Каша вязкая пшенная на молоке</v>
      </c>
      <c r="F8" s="168">
        <f>'1 день'!E6</f>
        <v>200</v>
      </c>
      <c r="G8" s="122">
        <f>'1 день'!H6</f>
        <v>7.97</v>
      </c>
      <c r="H8" s="122">
        <f>'1 день'!I6</f>
        <v>8.27</v>
      </c>
      <c r="I8" s="122">
        <f>'1 день'!J6</f>
        <v>39.869999999999997</v>
      </c>
      <c r="J8" s="122">
        <f>'1 день'!G6</f>
        <v>266</v>
      </c>
      <c r="K8" s="123">
        <f>'1 день'!C6</f>
        <v>221</v>
      </c>
      <c r="L8" s="124">
        <f>'1 день'!F6</f>
        <v>17.04</v>
      </c>
    </row>
    <row r="9" spans="1:12" s="89" customFormat="1" ht="16.5" customHeight="1" x14ac:dyDescent="0.3">
      <c r="A9" s="104"/>
      <c r="B9" s="105"/>
      <c r="C9" s="103"/>
      <c r="D9" s="122" t="str">
        <f>'1 день'!B7</f>
        <v>напиток горячий</v>
      </c>
      <c r="E9" s="122" t="str">
        <f>'1 день'!D7</f>
        <v xml:space="preserve">Какао с молоком </v>
      </c>
      <c r="F9" s="168">
        <f>'1 день'!E7</f>
        <v>200</v>
      </c>
      <c r="G9" s="122">
        <f>'1 день'!H7</f>
        <v>4.08</v>
      </c>
      <c r="H9" s="122">
        <f>'1 день'!I7</f>
        <v>3.54</v>
      </c>
      <c r="I9" s="122">
        <f>'1 день'!J7</f>
        <v>17.579999999999998</v>
      </c>
      <c r="J9" s="122">
        <f>'1 день'!G7</f>
        <v>119</v>
      </c>
      <c r="K9" s="123">
        <f>'1 день'!C7</f>
        <v>382</v>
      </c>
      <c r="L9" s="124">
        <f>'1 день'!F7</f>
        <v>13.79</v>
      </c>
    </row>
    <row r="10" spans="1:12" s="89" customFormat="1" ht="16.5" customHeight="1" x14ac:dyDescent="0.3">
      <c r="A10" s="104"/>
      <c r="B10" s="105"/>
      <c r="C10" s="103"/>
      <c r="D10" s="122" t="str">
        <f>'1 день'!B8</f>
        <v>хлеб белый</v>
      </c>
      <c r="E10" s="122" t="str">
        <f>'1 день'!D8</f>
        <v>Хлеб пшеничный</v>
      </c>
      <c r="F10" s="168">
        <f>'1 день'!E8</f>
        <v>40</v>
      </c>
      <c r="G10" s="122">
        <f>'1 день'!H8</f>
        <v>3.4</v>
      </c>
      <c r="H10" s="122">
        <f>'1 день'!I8</f>
        <v>0.64</v>
      </c>
      <c r="I10" s="122">
        <f>'1 день'!J8</f>
        <v>14.8</v>
      </c>
      <c r="J10" s="122">
        <f>'1 день'!G8</f>
        <v>72</v>
      </c>
      <c r="K10" s="123">
        <f>'1 день'!C8</f>
        <v>114</v>
      </c>
      <c r="L10" s="124">
        <f>'1 день'!F8</f>
        <v>3.55</v>
      </c>
    </row>
    <row r="11" spans="1:12" s="89" customFormat="1" ht="16.5" customHeight="1" x14ac:dyDescent="0.3">
      <c r="A11" s="104"/>
      <c r="B11" s="105"/>
      <c r="C11" s="103"/>
      <c r="D11" s="122" t="str">
        <f>'1 день'!B9</f>
        <v>фрукт</v>
      </c>
      <c r="E11" s="122" t="str">
        <f>'1 день'!D9</f>
        <v>Плоды свежие. Банан.</v>
      </c>
      <c r="F11" s="168">
        <f>'1 день'!E9</f>
        <v>150</v>
      </c>
      <c r="G11" s="122">
        <f>'1 день'!H9</f>
        <v>2.2599999999999998</v>
      </c>
      <c r="H11" s="122">
        <f>'1 день'!I9</f>
        <v>0.64</v>
      </c>
      <c r="I11" s="122">
        <f>'1 день'!J9</f>
        <v>31.5</v>
      </c>
      <c r="J11" s="122">
        <f>'1 день'!G9</f>
        <v>144</v>
      </c>
      <c r="K11" s="123">
        <f>'1 день'!C9</f>
        <v>118</v>
      </c>
      <c r="L11" s="124">
        <f>'1 день'!F9</f>
        <v>26.44</v>
      </c>
    </row>
    <row r="12" spans="1:12" s="89" customFormat="1" ht="16.5" customHeight="1" x14ac:dyDescent="0.3">
      <c r="A12" s="104"/>
      <c r="B12" s="105"/>
      <c r="C12" s="103"/>
      <c r="D12" s="106" t="s">
        <v>64</v>
      </c>
      <c r="E12" s="107"/>
      <c r="F12" s="170">
        <f t="shared" ref="F12:L12" si="0">SUM(F6:F11)</f>
        <v>650</v>
      </c>
      <c r="G12" s="108">
        <f t="shared" si="0"/>
        <v>27.709999999999994</v>
      </c>
      <c r="H12" s="108">
        <f t="shared" si="0"/>
        <v>24.009999999999998</v>
      </c>
      <c r="I12" s="108">
        <f t="shared" si="0"/>
        <v>104.03</v>
      </c>
      <c r="J12" s="108">
        <f t="shared" si="0"/>
        <v>741</v>
      </c>
      <c r="K12" s="109">
        <f t="shared" si="0"/>
        <v>1059</v>
      </c>
      <c r="L12" s="110">
        <f t="shared" si="0"/>
        <v>86.02</v>
      </c>
    </row>
    <row r="13" spans="1:12" s="89" customFormat="1" ht="16.5" customHeight="1" x14ac:dyDescent="0.3">
      <c r="A13" s="104">
        <f>A6</f>
        <v>1</v>
      </c>
      <c r="B13" s="105">
        <f>B6</f>
        <v>1</v>
      </c>
      <c r="C13" s="103" t="s">
        <v>20</v>
      </c>
      <c r="D13" s="111" t="str">
        <f>'1 день'!B10</f>
        <v>1 блюдо</v>
      </c>
      <c r="E13" s="111" t="str">
        <f>'1 день'!D10</f>
        <v>Суп картофельный с бобовыми, с курицей</v>
      </c>
      <c r="F13" s="169">
        <f>'1 день'!E10</f>
        <v>200</v>
      </c>
      <c r="G13" s="111">
        <f>'1 день'!H10</f>
        <v>6.66</v>
      </c>
      <c r="H13" s="111">
        <f>'1 день'!I10</f>
        <v>2.74</v>
      </c>
      <c r="I13" s="111">
        <f>'1 день'!J10</f>
        <v>14.27</v>
      </c>
      <c r="J13" s="111">
        <f>'1 день'!G10</f>
        <v>109</v>
      </c>
      <c r="K13" s="112">
        <f>'1 день'!C10</f>
        <v>144</v>
      </c>
      <c r="L13" s="113">
        <f>'1 день'!F10</f>
        <v>8.1199999999999992</v>
      </c>
    </row>
    <row r="14" spans="1:12" s="89" customFormat="1" ht="16.5" customHeight="1" x14ac:dyDescent="0.3">
      <c r="A14" s="104"/>
      <c r="B14" s="105"/>
      <c r="C14" s="103"/>
      <c r="D14" s="111" t="str">
        <f>'1 день'!B11</f>
        <v>2 блюдо</v>
      </c>
      <c r="E14" s="111" t="str">
        <f>'1 день'!D11</f>
        <v>Котлеты домашние комбинированные</v>
      </c>
      <c r="F14" s="169">
        <f>'1 день'!E11</f>
        <v>90</v>
      </c>
      <c r="G14" s="111">
        <f>'1 день'!H11</f>
        <v>14.36</v>
      </c>
      <c r="H14" s="111">
        <f>'1 день'!I11</f>
        <v>11.39</v>
      </c>
      <c r="I14" s="111">
        <f>'1 день'!J11</f>
        <v>10.26</v>
      </c>
      <c r="J14" s="111">
        <f>'1 день'!G11</f>
        <v>202</v>
      </c>
      <c r="K14" s="112">
        <f>'1 день'!C11</f>
        <v>304</v>
      </c>
      <c r="L14" s="113">
        <f>'1 день'!F11</f>
        <v>37.11</v>
      </c>
    </row>
    <row r="15" spans="1:12" s="89" customFormat="1" ht="16.5" customHeight="1" x14ac:dyDescent="0.3">
      <c r="A15" s="104"/>
      <c r="B15" s="105"/>
      <c r="C15" s="103"/>
      <c r="D15" s="111" t="str">
        <f>'1 день'!B12</f>
        <v>гарнир</v>
      </c>
      <c r="E15" s="111" t="str">
        <f>'1 день'!D12</f>
        <v>Макароны отварные с маслом сливочным</v>
      </c>
      <c r="F15" s="169">
        <f>'1 день'!E12</f>
        <v>180</v>
      </c>
      <c r="G15" s="111">
        <f>'1 день'!H12</f>
        <v>5.0999999999999996</v>
      </c>
      <c r="H15" s="111">
        <f>'1 день'!I12</f>
        <v>2.56</v>
      </c>
      <c r="I15" s="111">
        <f>'1 день'!J12</f>
        <v>33.01</v>
      </c>
      <c r="J15" s="111">
        <f>'1 день'!G12</f>
        <v>175</v>
      </c>
      <c r="K15" s="112">
        <f>'1 день'!C12</f>
        <v>203</v>
      </c>
      <c r="L15" s="113">
        <f>'1 день'!F12</f>
        <v>6.14</v>
      </c>
    </row>
    <row r="16" spans="1:12" s="89" customFormat="1" ht="16.5" customHeight="1" x14ac:dyDescent="0.3">
      <c r="A16" s="104"/>
      <c r="B16" s="105"/>
      <c r="C16" s="103"/>
      <c r="D16" s="111" t="str">
        <f>'1 день'!B13</f>
        <v xml:space="preserve">напиток </v>
      </c>
      <c r="E16" s="111" t="str">
        <f>'1 день'!D13</f>
        <v>Напиток из плодов шиповника</v>
      </c>
      <c r="F16" s="169">
        <f>'1 день'!E13</f>
        <v>200</v>
      </c>
      <c r="G16" s="111">
        <f>'1 день'!H13</f>
        <v>0.68</v>
      </c>
      <c r="H16" s="111">
        <f>'1 день'!I13</f>
        <v>0.28000000000000003</v>
      </c>
      <c r="I16" s="111">
        <f>'1 день'!J13</f>
        <v>20.76</v>
      </c>
      <c r="J16" s="111">
        <f>'1 день'!G13</f>
        <v>88</v>
      </c>
      <c r="K16" s="112">
        <f>'1 день'!C13</f>
        <v>388</v>
      </c>
      <c r="L16" s="113">
        <f>'1 день'!F13</f>
        <v>6.76</v>
      </c>
    </row>
    <row r="17" spans="1:20" s="89" customFormat="1" ht="16.5" customHeight="1" x14ac:dyDescent="0.3">
      <c r="A17" s="104"/>
      <c r="B17" s="105"/>
      <c r="C17" s="103"/>
      <c r="D17" s="111" t="str">
        <f>'1 день'!B14</f>
        <v>хлеб черный</v>
      </c>
      <c r="E17" s="111" t="str">
        <f>'1 день'!D14</f>
        <v>Хлеб ржано-пшеничный</v>
      </c>
      <c r="F17" s="169">
        <f>'1 день'!E14</f>
        <v>39.520000000000003</v>
      </c>
      <c r="G17" s="111">
        <f>'1 день'!H14</f>
        <v>3.08</v>
      </c>
      <c r="H17" s="111">
        <f>'1 день'!I14</f>
        <v>0.56000000000000005</v>
      </c>
      <c r="I17" s="111">
        <f>'1 день'!J14</f>
        <v>14.96</v>
      </c>
      <c r="J17" s="111">
        <f>'1 день'!G14</f>
        <v>81</v>
      </c>
      <c r="K17" s="112">
        <f>'1 день'!C14</f>
        <v>116</v>
      </c>
      <c r="L17" s="113">
        <f>'1 день'!F14</f>
        <v>1.87</v>
      </c>
    </row>
    <row r="18" spans="1:20" s="89" customFormat="1" ht="16.5" customHeight="1" x14ac:dyDescent="0.3">
      <c r="A18" s="104"/>
      <c r="B18" s="105"/>
      <c r="C18" s="103"/>
      <c r="D18" s="106" t="s">
        <v>64</v>
      </c>
      <c r="E18" s="107"/>
      <c r="F18" s="170">
        <f>SUM(F13:F17)</f>
        <v>709.52</v>
      </c>
      <c r="G18" s="108">
        <f>SUM(G13:G17)</f>
        <v>29.879999999999995</v>
      </c>
      <c r="H18" s="108">
        <f>SUM(H13:H17)</f>
        <v>17.53</v>
      </c>
      <c r="I18" s="108">
        <f>SUM(I13:I17)</f>
        <v>93.259999999999991</v>
      </c>
      <c r="J18" s="108">
        <f>SUM(J13:J17)</f>
        <v>655</v>
      </c>
      <c r="K18" s="109"/>
      <c r="L18" s="110">
        <f>SUM(L13:L17)</f>
        <v>59.999999999999993</v>
      </c>
    </row>
    <row r="19" spans="1:20" s="118" customFormat="1" ht="16.5" customHeight="1" thickBot="1" x14ac:dyDescent="0.35">
      <c r="A19" s="114">
        <f>A6</f>
        <v>1</v>
      </c>
      <c r="B19" s="115">
        <f>B6</f>
        <v>1</v>
      </c>
      <c r="C19" s="246" t="s">
        <v>65</v>
      </c>
      <c r="D19" s="247"/>
      <c r="E19" s="116"/>
      <c r="F19" s="171">
        <f>F12+F18</f>
        <v>1359.52</v>
      </c>
      <c r="G19" s="179">
        <f>G12+G18</f>
        <v>57.589999999999989</v>
      </c>
      <c r="H19" s="179">
        <f>H12+H18</f>
        <v>41.54</v>
      </c>
      <c r="I19" s="179">
        <f>I12+I18</f>
        <v>197.29</v>
      </c>
      <c r="J19" s="179">
        <f>J12+J18</f>
        <v>1396</v>
      </c>
      <c r="K19" s="178"/>
      <c r="L19" s="117">
        <f>L12+L18</f>
        <v>146.01999999999998</v>
      </c>
    </row>
    <row r="20" spans="1:20" s="89" customFormat="1" ht="16.5" customHeight="1" x14ac:dyDescent="0.3">
      <c r="A20" s="119">
        <v>1</v>
      </c>
      <c r="B20" s="120">
        <v>2</v>
      </c>
      <c r="C20" s="121" t="s">
        <v>15</v>
      </c>
      <c r="D20" s="122" t="str">
        <f>'2 день'!B4</f>
        <v>закуска</v>
      </c>
      <c r="E20" s="122" t="str">
        <f>'2 день'!D4</f>
        <v>Салат картофельный с зеленым горошком</v>
      </c>
      <c r="F20" s="168">
        <f>'2 день'!E4</f>
        <v>60</v>
      </c>
      <c r="G20" s="122">
        <f>'2 день'!H4</f>
        <v>1.74</v>
      </c>
      <c r="H20" s="122">
        <f>'2 день'!I4</f>
        <v>6.02</v>
      </c>
      <c r="I20" s="122">
        <f>'2 день'!J4</f>
        <v>5.92</v>
      </c>
      <c r="J20" s="122">
        <f>'2 день'!G4</f>
        <v>85</v>
      </c>
      <c r="K20" s="123">
        <f>'2 день'!C4</f>
        <v>65</v>
      </c>
      <c r="L20" s="124">
        <f>'2 день'!F4</f>
        <v>7.73</v>
      </c>
      <c r="N20" s="118"/>
      <c r="O20" s="118"/>
      <c r="P20" s="118"/>
      <c r="Q20" s="118"/>
    </row>
    <row r="21" spans="1:20" s="89" customFormat="1" ht="16.5" customHeight="1" x14ac:dyDescent="0.3">
      <c r="A21" s="104"/>
      <c r="B21" s="105"/>
      <c r="C21" s="103"/>
      <c r="D21" s="122" t="str">
        <f>'2 день'!B5</f>
        <v>гарнир</v>
      </c>
      <c r="E21" s="122" t="str">
        <f>'2 день'!D5</f>
        <v>Капуста тушеная</v>
      </c>
      <c r="F21" s="168">
        <f>'2 день'!E5</f>
        <v>150</v>
      </c>
      <c r="G21" s="122">
        <f>'2 день'!H5</f>
        <v>3.42</v>
      </c>
      <c r="H21" s="122">
        <f>'2 день'!I5</f>
        <v>4.57</v>
      </c>
      <c r="I21" s="122">
        <f>'2 день'!J5</f>
        <v>13.6</v>
      </c>
      <c r="J21" s="122">
        <f>'2 день'!G5</f>
        <v>109</v>
      </c>
      <c r="K21" s="123">
        <f>'2 день'!C5</f>
        <v>139</v>
      </c>
      <c r="L21" s="124">
        <f>'2 день'!F5</f>
        <v>11.93</v>
      </c>
      <c r="N21" s="118"/>
      <c r="O21" s="118"/>
      <c r="P21" s="118"/>
      <c r="Q21" s="118"/>
    </row>
    <row r="22" spans="1:20" s="89" customFormat="1" ht="16.5" customHeight="1" x14ac:dyDescent="0.3">
      <c r="A22" s="104"/>
      <c r="B22" s="105"/>
      <c r="C22" s="103"/>
      <c r="D22" s="122" t="str">
        <f>'2 день'!B6</f>
        <v>горячее блюдо</v>
      </c>
      <c r="E22" s="122" t="str">
        <f>'2 день'!D6</f>
        <v>Тефтели из говядины с рисом ("ежики")</v>
      </c>
      <c r="F22" s="168">
        <f>'2 день'!E6</f>
        <v>90</v>
      </c>
      <c r="G22" s="122">
        <f>'2 день'!H6</f>
        <v>9.5</v>
      </c>
      <c r="H22" s="122">
        <f>'2 день'!I6</f>
        <v>13.84</v>
      </c>
      <c r="I22" s="122">
        <f>'2 день'!J6</f>
        <v>12.05</v>
      </c>
      <c r="J22" s="122">
        <f>'2 день'!G6</f>
        <v>210</v>
      </c>
      <c r="K22" s="123">
        <f>'2 день'!C6</f>
        <v>395</v>
      </c>
      <c r="L22" s="124">
        <f>'2 день'!F6</f>
        <v>33.15</v>
      </c>
      <c r="N22" s="118"/>
      <c r="O22" s="118"/>
      <c r="P22" s="118"/>
      <c r="Q22" s="118"/>
    </row>
    <row r="23" spans="1:20" s="89" customFormat="1" ht="16.5" customHeight="1" x14ac:dyDescent="0.3">
      <c r="A23" s="104"/>
      <c r="B23" s="105"/>
      <c r="C23" s="103"/>
      <c r="D23" s="122" t="str">
        <f>'2 день'!B7</f>
        <v>соус</v>
      </c>
      <c r="E23" s="122" t="str">
        <f>'2 день'!D7</f>
        <v>Соус молочный (для запекания овощей, мяса, рыбы)</v>
      </c>
      <c r="F23" s="168">
        <f>'2 день'!E7</f>
        <v>27</v>
      </c>
      <c r="G23" s="122">
        <f>'2 день'!H7</f>
        <v>0.72</v>
      </c>
      <c r="H23" s="122">
        <f>'2 день'!I7</f>
        <v>2.4900000000000002</v>
      </c>
      <c r="I23" s="122">
        <f>'2 день'!J7</f>
        <v>2.67</v>
      </c>
      <c r="J23" s="122">
        <f>'2 день'!G7</f>
        <v>36</v>
      </c>
      <c r="K23" s="123">
        <f>'2 день'!C7</f>
        <v>328</v>
      </c>
      <c r="L23" s="124">
        <f>'2 день'!F7</f>
        <v>4.3499999999999996</v>
      </c>
      <c r="N23" s="118"/>
      <c r="O23" s="118"/>
      <c r="P23" s="118"/>
      <c r="Q23" s="118"/>
    </row>
    <row r="24" spans="1:20" s="89" customFormat="1" ht="16.5" customHeight="1" x14ac:dyDescent="0.3">
      <c r="A24" s="104"/>
      <c r="B24" s="105"/>
      <c r="C24" s="103"/>
      <c r="D24" s="122" t="str">
        <f>'2 день'!B8</f>
        <v>напиток горячий</v>
      </c>
      <c r="E24" s="122" t="str">
        <f>'2 день'!D8</f>
        <v>Чай витаминизированный с сахаром</v>
      </c>
      <c r="F24" s="168">
        <f>'2 день'!E8</f>
        <v>200</v>
      </c>
      <c r="G24" s="122">
        <f>'2 день'!H8</f>
        <v>0.13</v>
      </c>
      <c r="H24" s="122">
        <f>'2 день'!I8</f>
        <v>0.14000000000000001</v>
      </c>
      <c r="I24" s="122">
        <f>'2 день'!J8</f>
        <v>13.64</v>
      </c>
      <c r="J24" s="122">
        <f>'2 день'!G8</f>
        <v>56</v>
      </c>
      <c r="K24" s="123">
        <f>'2 день'!C8</f>
        <v>376</v>
      </c>
      <c r="L24" s="124">
        <f>'2 день'!F8</f>
        <v>1.68</v>
      </c>
      <c r="N24" s="118"/>
      <c r="O24" s="118"/>
      <c r="P24" s="118"/>
      <c r="Q24" s="118"/>
    </row>
    <row r="25" spans="1:20" s="89" customFormat="1" ht="16.5" customHeight="1" x14ac:dyDescent="0.3">
      <c r="A25" s="104"/>
      <c r="B25" s="105"/>
      <c r="C25" s="103"/>
      <c r="D25" s="122" t="str">
        <f>'2 день'!B9</f>
        <v>фрукт</v>
      </c>
      <c r="E25" s="122" t="str">
        <f>'2 день'!D9</f>
        <v>Мандарин</v>
      </c>
      <c r="F25" s="168">
        <f>'2 день'!E9</f>
        <v>130</v>
      </c>
      <c r="G25" s="122">
        <f>'2 день'!H9</f>
        <v>1.04</v>
      </c>
      <c r="H25" s="122">
        <f>'2 день'!I9</f>
        <v>0.4</v>
      </c>
      <c r="I25" s="122">
        <f>'2 день'!J9</f>
        <v>10.54</v>
      </c>
      <c r="J25" s="122">
        <f>'2 день'!G9</f>
        <v>50</v>
      </c>
      <c r="K25" s="123">
        <f>'2 день'!C9</f>
        <v>118</v>
      </c>
      <c r="L25" s="124">
        <f>'2 день'!F9</f>
        <v>23.63</v>
      </c>
      <c r="N25" s="118"/>
      <c r="O25" s="118"/>
      <c r="P25" s="118"/>
      <c r="Q25" s="118"/>
    </row>
    <row r="26" spans="1:20" s="89" customFormat="1" ht="16.5" customHeight="1" x14ac:dyDescent="0.3">
      <c r="A26" s="104"/>
      <c r="B26" s="105"/>
      <c r="C26" s="103"/>
      <c r="D26" s="122" t="str">
        <f>'2 день'!B10</f>
        <v>хлеб белый</v>
      </c>
      <c r="E26" s="122" t="str">
        <f>'2 день'!D10</f>
        <v>Хлеб пшеничный</v>
      </c>
      <c r="F26" s="168">
        <f>'2 день'!E10</f>
        <v>40</v>
      </c>
      <c r="G26" s="122">
        <f>'2 день'!H10</f>
        <v>3.4</v>
      </c>
      <c r="H26" s="122">
        <f>'2 день'!I10</f>
        <v>0.64</v>
      </c>
      <c r="I26" s="122">
        <f>'2 день'!J10</f>
        <v>14.8</v>
      </c>
      <c r="J26" s="122">
        <f>'2 день'!G10</f>
        <v>72</v>
      </c>
      <c r="K26" s="123">
        <f>'2 день'!C10</f>
        <v>108</v>
      </c>
      <c r="L26" s="124">
        <f>'2 день'!F10</f>
        <v>3.55</v>
      </c>
      <c r="N26" s="118"/>
      <c r="O26" s="118"/>
      <c r="P26" s="118"/>
      <c r="Q26" s="118"/>
    </row>
    <row r="27" spans="1:20" s="89" customFormat="1" ht="16.5" customHeight="1" x14ac:dyDescent="0.3">
      <c r="A27" s="104"/>
      <c r="B27" s="105"/>
      <c r="C27" s="103"/>
      <c r="D27" s="106" t="s">
        <v>64</v>
      </c>
      <c r="E27" s="107"/>
      <c r="F27" s="170">
        <f>SUM(F20:F26)</f>
        <v>697</v>
      </c>
      <c r="G27" s="108">
        <f>SUM(G20:G26)</f>
        <v>19.95</v>
      </c>
      <c r="H27" s="108">
        <f>SUM(H20:H26)</f>
        <v>28.1</v>
      </c>
      <c r="I27" s="108">
        <f>SUM(I20:I26)</f>
        <v>73.22</v>
      </c>
      <c r="J27" s="108">
        <f>SUM(J20:J26)</f>
        <v>618</v>
      </c>
      <c r="K27" s="109"/>
      <c r="L27" s="110">
        <f>SUM(L20:L26)</f>
        <v>86.02</v>
      </c>
      <c r="N27" s="118"/>
      <c r="O27" s="118"/>
      <c r="P27" s="118"/>
      <c r="Q27" s="118"/>
      <c r="S27" s="118"/>
      <c r="T27" s="118"/>
    </row>
    <row r="28" spans="1:20" s="89" customFormat="1" ht="16.5" customHeight="1" x14ac:dyDescent="0.3">
      <c r="A28" s="104">
        <f>A20</f>
        <v>1</v>
      </c>
      <c r="B28" s="105">
        <f>B20</f>
        <v>2</v>
      </c>
      <c r="C28" s="103" t="s">
        <v>20</v>
      </c>
      <c r="D28" s="177" t="str">
        <f>'2 день'!B11</f>
        <v>закуска</v>
      </c>
      <c r="E28" s="177" t="str">
        <f>'2 день'!D11</f>
        <v>Салат из свеклы и моркови</v>
      </c>
      <c r="F28" s="169">
        <f>'2 день'!E11</f>
        <v>60</v>
      </c>
      <c r="G28" s="177">
        <f>'2 день'!H11</f>
        <v>0.74</v>
      </c>
      <c r="H28" s="177">
        <f>'2 день'!I11</f>
        <v>5.33</v>
      </c>
      <c r="I28" s="177">
        <f>'2 день'!J11</f>
        <v>4.22</v>
      </c>
      <c r="J28" s="177">
        <f>'2 день'!G11</f>
        <v>68</v>
      </c>
      <c r="K28" s="99">
        <f>'2 день'!C11</f>
        <v>51</v>
      </c>
      <c r="L28" s="100">
        <f>'2 день'!F11</f>
        <v>3.51</v>
      </c>
      <c r="N28" s="118"/>
      <c r="O28" s="118"/>
      <c r="P28" s="118"/>
      <c r="Q28" s="118"/>
      <c r="S28" s="118"/>
      <c r="T28" s="118"/>
    </row>
    <row r="29" spans="1:20" s="89" customFormat="1" ht="16.5" customHeight="1" x14ac:dyDescent="0.3">
      <c r="A29" s="104"/>
      <c r="B29" s="105"/>
      <c r="C29" s="103"/>
      <c r="D29" s="241" t="str">
        <f>'2 день'!B12</f>
        <v>1 блюдо</v>
      </c>
      <c r="E29" s="241" t="str">
        <f>'2 день'!D12</f>
        <v>Суп овощной "Летний" с птицей отварной</v>
      </c>
      <c r="F29" s="169">
        <f>'2 день'!E12</f>
        <v>200</v>
      </c>
      <c r="G29" s="241">
        <f>'2 день'!H12</f>
        <v>1.89</v>
      </c>
      <c r="H29" s="241">
        <f>'2 день'!I12</f>
        <v>3.34</v>
      </c>
      <c r="I29" s="241">
        <f>'2 день'!J12</f>
        <v>9.1999999999999993</v>
      </c>
      <c r="J29" s="241">
        <f>'2 день'!G12</f>
        <v>74</v>
      </c>
      <c r="K29" s="99">
        <f>'2 день'!C12</f>
        <v>99</v>
      </c>
      <c r="L29" s="100">
        <f>'2 день'!F12</f>
        <v>12.46</v>
      </c>
      <c r="N29" s="118"/>
      <c r="O29" s="118"/>
      <c r="P29" s="118"/>
      <c r="Q29" s="118"/>
      <c r="S29" s="118"/>
      <c r="T29" s="118"/>
    </row>
    <row r="30" spans="1:20" s="89" customFormat="1" ht="16.5" customHeight="1" x14ac:dyDescent="0.3">
      <c r="A30" s="104"/>
      <c r="B30" s="105"/>
      <c r="C30" s="103"/>
      <c r="D30" s="241" t="str">
        <f>'2 день'!B13</f>
        <v>2 блюдо</v>
      </c>
      <c r="E30" s="241" t="str">
        <f>'2 день'!D13</f>
        <v>Плов из отварной птицы</v>
      </c>
      <c r="F30" s="169">
        <f>'2 день'!E13</f>
        <v>240</v>
      </c>
      <c r="G30" s="241">
        <f>'2 день'!H13</f>
        <v>34.86</v>
      </c>
      <c r="H30" s="241">
        <f>'2 день'!I13</f>
        <v>26.48</v>
      </c>
      <c r="I30" s="241">
        <f>'2 день'!J13</f>
        <v>38.39</v>
      </c>
      <c r="J30" s="241">
        <f>'2 день'!G13</f>
        <v>531</v>
      </c>
      <c r="K30" s="99">
        <f>'2 день'!C13</f>
        <v>406</v>
      </c>
      <c r="L30" s="100">
        <f>'2 день'!F13</f>
        <v>37.39</v>
      </c>
      <c r="N30" s="118"/>
      <c r="O30" s="118"/>
      <c r="P30" s="118"/>
      <c r="Q30" s="118"/>
      <c r="S30" s="118"/>
      <c r="T30" s="118"/>
    </row>
    <row r="31" spans="1:20" s="89" customFormat="1" ht="16.5" customHeight="1" x14ac:dyDescent="0.3">
      <c r="A31" s="104"/>
      <c r="B31" s="105"/>
      <c r="C31" s="103"/>
      <c r="D31" s="241" t="str">
        <f>'2 день'!B14</f>
        <v>хлеб черный</v>
      </c>
      <c r="E31" s="241" t="str">
        <f>'2 день'!D14</f>
        <v>Хлеб ржано-пшеничный</v>
      </c>
      <c r="F31" s="169">
        <f>'2 день'!E14</f>
        <v>40</v>
      </c>
      <c r="G31" s="241">
        <f>'2 день'!H14</f>
        <v>3.08</v>
      </c>
      <c r="H31" s="241">
        <f>'2 день'!I14</f>
        <v>0.56000000000000005</v>
      </c>
      <c r="I31" s="241">
        <f>'2 день'!J14</f>
        <v>14.96</v>
      </c>
      <c r="J31" s="241">
        <f>'2 день'!G14</f>
        <v>81</v>
      </c>
      <c r="K31" s="99">
        <f>'2 день'!C14</f>
        <v>116</v>
      </c>
      <c r="L31" s="100">
        <f>'2 день'!F14</f>
        <v>1.87</v>
      </c>
      <c r="N31" s="118"/>
      <c r="O31" s="118"/>
      <c r="P31" s="118"/>
      <c r="Q31" s="118"/>
      <c r="S31" s="118"/>
      <c r="T31" s="118"/>
    </row>
    <row r="32" spans="1:20" s="89" customFormat="1" ht="16.5" customHeight="1" x14ac:dyDescent="0.3">
      <c r="A32" s="104"/>
      <c r="B32" s="105"/>
      <c r="C32" s="103"/>
      <c r="D32" s="241" t="str">
        <f>'2 день'!B15</f>
        <v>напиток</v>
      </c>
      <c r="E32" s="241" t="str">
        <f>'2 день'!D15</f>
        <v>Компот из смеси сухофруктов</v>
      </c>
      <c r="F32" s="169">
        <f>'2 день'!E15</f>
        <v>200</v>
      </c>
      <c r="G32" s="241">
        <f>'2 день'!H15</f>
        <v>0.66</v>
      </c>
      <c r="H32" s="241">
        <f>'2 день'!I15</f>
        <v>0.09</v>
      </c>
      <c r="I32" s="241">
        <f>'2 день'!J15</f>
        <v>32.01</v>
      </c>
      <c r="J32" s="241">
        <f>'2 день'!G15</f>
        <v>133</v>
      </c>
      <c r="K32" s="99">
        <f>'2 день'!C15</f>
        <v>349</v>
      </c>
      <c r="L32" s="100">
        <f>'2 день'!F15</f>
        <v>4.7699999999999996</v>
      </c>
      <c r="N32" s="118"/>
      <c r="O32" s="118"/>
      <c r="P32" s="118"/>
      <c r="Q32" s="118"/>
      <c r="S32" s="118"/>
      <c r="T32" s="118"/>
    </row>
    <row r="33" spans="1:19" s="89" customFormat="1" ht="16.5" customHeight="1" x14ac:dyDescent="0.3">
      <c r="A33" s="104"/>
      <c r="B33" s="105"/>
      <c r="C33" s="103"/>
      <c r="D33" s="106" t="s">
        <v>64</v>
      </c>
      <c r="E33" s="107"/>
      <c r="F33" s="170">
        <f>SUM(F28:F32)</f>
        <v>740</v>
      </c>
      <c r="G33" s="108">
        <f>SUM(G28:G32)</f>
        <v>41.23</v>
      </c>
      <c r="H33" s="108">
        <f>SUM(H28:H32)</f>
        <v>35.800000000000004</v>
      </c>
      <c r="I33" s="108">
        <f>SUM(I28:I32)</f>
        <v>98.78</v>
      </c>
      <c r="J33" s="108">
        <f>SUM(J28:J32)</f>
        <v>887</v>
      </c>
      <c r="K33" s="109"/>
      <c r="L33" s="110">
        <f>SUM(L28:L32)</f>
        <v>60</v>
      </c>
    </row>
    <row r="34" spans="1:19" s="118" customFormat="1" ht="16.5" customHeight="1" thickBot="1" x14ac:dyDescent="0.35">
      <c r="A34" s="114">
        <f>A20</f>
        <v>1</v>
      </c>
      <c r="B34" s="115">
        <f>B20</f>
        <v>2</v>
      </c>
      <c r="C34" s="246" t="s">
        <v>65</v>
      </c>
      <c r="D34" s="247"/>
      <c r="E34" s="116"/>
      <c r="F34" s="171">
        <f>F27+F33</f>
        <v>1437</v>
      </c>
      <c r="G34" s="179">
        <f>G27+G33</f>
        <v>61.179999999999993</v>
      </c>
      <c r="H34" s="179">
        <f>H27+H33</f>
        <v>63.900000000000006</v>
      </c>
      <c r="I34" s="179">
        <f>I27+I33</f>
        <v>172</v>
      </c>
      <c r="J34" s="179">
        <f>J27+J33</f>
        <v>1505</v>
      </c>
      <c r="K34" s="178"/>
      <c r="L34" s="117">
        <f>L27+L33</f>
        <v>146.01999999999998</v>
      </c>
    </row>
    <row r="35" spans="1:19" s="89" customFormat="1" ht="16.5" customHeight="1" x14ac:dyDescent="0.3">
      <c r="A35" s="119">
        <v>1</v>
      </c>
      <c r="B35" s="120">
        <v>3</v>
      </c>
      <c r="C35" s="121" t="s">
        <v>15</v>
      </c>
      <c r="D35" s="177" t="str">
        <f>'3 день'!B4</f>
        <v>горячее блюдо</v>
      </c>
      <c r="E35" s="177" t="str">
        <f>'3 день'!D4</f>
        <v>Пудинг из творога с яблоками,  с сахарной пудрой</v>
      </c>
      <c r="F35" s="169">
        <f>'3 день'!E4</f>
        <v>230</v>
      </c>
      <c r="G35" s="177">
        <f>'3 день'!H4</f>
        <v>16.23</v>
      </c>
      <c r="H35" s="177">
        <f>'3 день'!I4</f>
        <v>13.46</v>
      </c>
      <c r="I35" s="177">
        <f>'3 день'!J4</f>
        <v>16.5</v>
      </c>
      <c r="J35" s="177">
        <f>'3 день'!G4</f>
        <v>252</v>
      </c>
      <c r="K35" s="99">
        <f>'3 день'!C4</f>
        <v>240</v>
      </c>
      <c r="L35" s="100">
        <f>'3 день'!F4</f>
        <v>70.64</v>
      </c>
    </row>
    <row r="36" spans="1:19" s="89" customFormat="1" ht="16.5" customHeight="1" x14ac:dyDescent="0.3">
      <c r="A36" s="119"/>
      <c r="B36" s="120"/>
      <c r="C36" s="121"/>
      <c r="D36" s="241" t="str">
        <f>'3 день'!B5</f>
        <v>напиток горячий</v>
      </c>
      <c r="E36" s="241" t="str">
        <f>'3 день'!D5</f>
        <v>Чай с сахаром</v>
      </c>
      <c r="F36" s="169">
        <f>'3 день'!E5</f>
        <v>200</v>
      </c>
      <c r="G36" s="241">
        <f>'3 день'!H5</f>
        <v>0.19</v>
      </c>
      <c r="H36" s="241">
        <f>'3 день'!I5</f>
        <v>0.04</v>
      </c>
      <c r="I36" s="241">
        <f>'3 день'!J5</f>
        <v>13.66</v>
      </c>
      <c r="J36" s="241">
        <f>'3 день'!G5</f>
        <v>56</v>
      </c>
      <c r="K36" s="99">
        <f>'3 день'!C5</f>
        <v>376</v>
      </c>
      <c r="L36" s="100">
        <f>'3 день'!F5</f>
        <v>1.35</v>
      </c>
    </row>
    <row r="37" spans="1:19" s="89" customFormat="1" ht="16.5" customHeight="1" x14ac:dyDescent="0.3">
      <c r="A37" s="104"/>
      <c r="B37" s="105"/>
      <c r="C37" s="103"/>
      <c r="D37" s="241" t="str">
        <f>'3 день'!B6</f>
        <v>хлеб белый</v>
      </c>
      <c r="E37" s="241" t="str">
        <f>'3 день'!D6</f>
        <v>Хлеб пшеничный</v>
      </c>
      <c r="F37" s="169">
        <f>'3 день'!E6</f>
        <v>40</v>
      </c>
      <c r="G37" s="241">
        <f>'3 день'!H6</f>
        <v>3.4</v>
      </c>
      <c r="H37" s="241">
        <f>'3 день'!I6</f>
        <v>0.64</v>
      </c>
      <c r="I37" s="241">
        <f>'3 день'!J6</f>
        <v>14.8</v>
      </c>
      <c r="J37" s="241">
        <f>'3 день'!G6</f>
        <v>72</v>
      </c>
      <c r="K37" s="99">
        <f>'3 день'!C6</f>
        <v>108</v>
      </c>
      <c r="L37" s="100">
        <f>'3 день'!F6</f>
        <v>3.55</v>
      </c>
    </row>
    <row r="38" spans="1:19" s="89" customFormat="1" ht="16.5" customHeight="1" x14ac:dyDescent="0.3">
      <c r="A38" s="104"/>
      <c r="B38" s="105"/>
      <c r="C38" s="103"/>
      <c r="D38" s="241" t="str">
        <f>'3 день'!B7</f>
        <v>кондитерское изделие</v>
      </c>
      <c r="E38" s="241" t="str">
        <f>'3 день'!D7</f>
        <v>Мини-маффин с фруктово-ягодной начинкой (промышленного производства)</v>
      </c>
      <c r="F38" s="169">
        <f>'3 день'!E7</f>
        <v>33.299999999999997</v>
      </c>
      <c r="G38" s="241">
        <f>'3 день'!H7</f>
        <v>1.33</v>
      </c>
      <c r="H38" s="241">
        <f>'3 день'!I7</f>
        <v>4.33</v>
      </c>
      <c r="I38" s="241">
        <f>'3 день'!J7</f>
        <v>17.649999999999999</v>
      </c>
      <c r="J38" s="241">
        <f>'3 день'!G7</f>
        <v>115</v>
      </c>
      <c r="K38" s="99">
        <f>'3 день'!C7</f>
        <v>0</v>
      </c>
      <c r="L38" s="100">
        <f>'3 день'!F7</f>
        <v>10.48</v>
      </c>
    </row>
    <row r="39" spans="1:19" s="89" customFormat="1" ht="16.5" customHeight="1" x14ac:dyDescent="0.3">
      <c r="A39" s="104"/>
      <c r="B39" s="105"/>
      <c r="C39" s="103"/>
      <c r="D39" s="106" t="s">
        <v>64</v>
      </c>
      <c r="E39" s="107"/>
      <c r="F39" s="170">
        <f>SUM(F35:F38)</f>
        <v>503.3</v>
      </c>
      <c r="G39" s="108">
        <f>SUM(G35:G38)</f>
        <v>21.15</v>
      </c>
      <c r="H39" s="108">
        <f>SUM(H35:H38)</f>
        <v>18.47</v>
      </c>
      <c r="I39" s="108">
        <f>SUM(I35:I38)</f>
        <v>62.61</v>
      </c>
      <c r="J39" s="108">
        <f>SUM(J35:J38)</f>
        <v>495</v>
      </c>
      <c r="K39" s="109"/>
      <c r="L39" s="110">
        <f>SUM(L35:L38)</f>
        <v>86.02</v>
      </c>
    </row>
    <row r="40" spans="1:19" s="89" customFormat="1" ht="16.5" customHeight="1" x14ac:dyDescent="0.3">
      <c r="A40" s="104">
        <f>A35</f>
        <v>1</v>
      </c>
      <c r="B40" s="105">
        <f>B35</f>
        <v>3</v>
      </c>
      <c r="C40" s="103" t="s">
        <v>20</v>
      </c>
      <c r="D40" s="177" t="str">
        <f>'3 день'!B8</f>
        <v>1 блюдо</v>
      </c>
      <c r="E40" s="177" t="str">
        <f>'3 день'!D8</f>
        <v>Борщ с капустой, с картофелем и с мясом</v>
      </c>
      <c r="F40" s="169">
        <f>'3 день'!E8</f>
        <v>200</v>
      </c>
      <c r="G40" s="177">
        <f>'3 день'!H8</f>
        <v>5.42</v>
      </c>
      <c r="H40" s="177">
        <f>'3 день'!I8</f>
        <v>6.36</v>
      </c>
      <c r="I40" s="177">
        <f>'3 день'!J8</f>
        <v>9.6999999999999993</v>
      </c>
      <c r="J40" s="177">
        <f>'3 день'!G8</f>
        <v>118</v>
      </c>
      <c r="K40" s="99">
        <f>'3 день'!C8</f>
        <v>83</v>
      </c>
      <c r="L40" s="100">
        <f>'3 день'!F8</f>
        <v>12.29</v>
      </c>
    </row>
    <row r="41" spans="1:19" s="89" customFormat="1" ht="16.5" customHeight="1" x14ac:dyDescent="0.3">
      <c r="A41" s="104"/>
      <c r="B41" s="105"/>
      <c r="C41" s="103"/>
      <c r="D41" s="199" t="str">
        <f>'3 день'!B9</f>
        <v>2 блюдо</v>
      </c>
      <c r="E41" s="199" t="str">
        <f>'3 день'!D9</f>
        <v>Котлеты рыбные любительские</v>
      </c>
      <c r="F41" s="169">
        <f>'3 день'!E9</f>
        <v>80</v>
      </c>
      <c r="G41" s="199">
        <f>'3 день'!H9</f>
        <v>1.96</v>
      </c>
      <c r="H41" s="199">
        <f>'3 день'!I9</f>
        <v>1.69</v>
      </c>
      <c r="I41" s="199">
        <f>'3 день'!J9</f>
        <v>4.1399999999999997</v>
      </c>
      <c r="J41" s="199">
        <f>'3 день'!G9</f>
        <v>39</v>
      </c>
      <c r="K41" s="99">
        <f>'3 день'!C9</f>
        <v>764</v>
      </c>
      <c r="L41" s="100">
        <f>'3 день'!F9</f>
        <v>30.49</v>
      </c>
    </row>
    <row r="42" spans="1:19" s="89" customFormat="1" ht="16.5" customHeight="1" x14ac:dyDescent="0.3">
      <c r="A42" s="104"/>
      <c r="B42" s="105"/>
      <c r="C42" s="103"/>
      <c r="D42" s="199" t="str">
        <f>'3 день'!B10</f>
        <v>гарнир</v>
      </c>
      <c r="E42" s="199" t="str">
        <f>'3 день'!D10</f>
        <v>Картофельное пюре</v>
      </c>
      <c r="F42" s="169">
        <f>'3 день'!E10</f>
        <v>180</v>
      </c>
      <c r="G42" s="199">
        <f>'3 день'!H10</f>
        <v>3.34</v>
      </c>
      <c r="H42" s="199">
        <f>'3 день'!I10</f>
        <v>3.49</v>
      </c>
      <c r="I42" s="199">
        <f>'3 день'!J10</f>
        <v>22.11</v>
      </c>
      <c r="J42" s="199">
        <f>'3 день'!G10</f>
        <v>134</v>
      </c>
      <c r="K42" s="99">
        <f>'3 день'!C10</f>
        <v>312</v>
      </c>
      <c r="L42" s="100">
        <f>'3 день'!F10</f>
        <v>14</v>
      </c>
    </row>
    <row r="43" spans="1:19" s="89" customFormat="1" ht="16.5" customHeight="1" x14ac:dyDescent="0.3">
      <c r="A43" s="104"/>
      <c r="B43" s="105"/>
      <c r="C43" s="103"/>
      <c r="D43" s="199" t="str">
        <f>'3 день'!B11</f>
        <v>напиток горячий</v>
      </c>
      <c r="E43" s="199" t="str">
        <f>'3 день'!D11</f>
        <v>Чай с сахаром</v>
      </c>
      <c r="F43" s="169">
        <f>'3 день'!E11</f>
        <v>200</v>
      </c>
      <c r="G43" s="199">
        <f>'3 день'!H11</f>
        <v>0.19</v>
      </c>
      <c r="H43" s="199">
        <f>'3 день'!I11</f>
        <v>0.04</v>
      </c>
      <c r="I43" s="199">
        <f>'3 день'!J11</f>
        <v>13.66</v>
      </c>
      <c r="J43" s="199">
        <f>'3 день'!G11</f>
        <v>56</v>
      </c>
      <c r="K43" s="99">
        <f>'3 день'!C11</f>
        <v>376</v>
      </c>
      <c r="L43" s="100">
        <f>'3 день'!F11</f>
        <v>1.35</v>
      </c>
    </row>
    <row r="44" spans="1:19" s="89" customFormat="1" ht="16.5" customHeight="1" x14ac:dyDescent="0.3">
      <c r="A44" s="104"/>
      <c r="B44" s="105"/>
      <c r="C44" s="103"/>
      <c r="D44" s="199" t="str">
        <f>'3 день'!B12</f>
        <v>хлеб черный</v>
      </c>
      <c r="E44" s="199" t="str">
        <f>'3 день'!D12</f>
        <v>Хлеб ржано-пшеничный</v>
      </c>
      <c r="F44" s="169">
        <f>'3 день'!E12</f>
        <v>40</v>
      </c>
      <c r="G44" s="199">
        <f>'3 день'!H12</f>
        <v>3.08</v>
      </c>
      <c r="H44" s="199">
        <f>'3 день'!I12</f>
        <v>0.56000000000000005</v>
      </c>
      <c r="I44" s="199">
        <f>'3 день'!J12</f>
        <v>14.9</v>
      </c>
      <c r="J44" s="199">
        <f>'3 день'!G12</f>
        <v>81</v>
      </c>
      <c r="K44" s="99">
        <f>'3 день'!C12</f>
        <v>116</v>
      </c>
      <c r="L44" s="100">
        <f>'3 день'!F12</f>
        <v>1.87</v>
      </c>
    </row>
    <row r="45" spans="1:19" s="89" customFormat="1" ht="16.5" customHeight="1" x14ac:dyDescent="0.3">
      <c r="A45" s="104"/>
      <c r="B45" s="105"/>
      <c r="C45" s="103"/>
      <c r="D45" s="106" t="s">
        <v>64</v>
      </c>
      <c r="E45" s="107"/>
      <c r="F45" s="170">
        <f>SUM(F40:F44)</f>
        <v>700</v>
      </c>
      <c r="G45" s="108">
        <f>SUM(G40:G44)</f>
        <v>13.989999999999998</v>
      </c>
      <c r="H45" s="108">
        <f>SUM(H40:H44)</f>
        <v>12.14</v>
      </c>
      <c r="I45" s="108">
        <f>SUM(I40:I44)</f>
        <v>64.510000000000005</v>
      </c>
      <c r="J45" s="108">
        <f>SUM(J40:J44)</f>
        <v>428</v>
      </c>
      <c r="K45" s="109"/>
      <c r="L45" s="110">
        <f>SUM(L40:L44)</f>
        <v>60</v>
      </c>
    </row>
    <row r="46" spans="1:19" s="118" customFormat="1" ht="16.5" customHeight="1" thickBot="1" x14ac:dyDescent="0.35">
      <c r="A46" s="125">
        <f>A35</f>
        <v>1</v>
      </c>
      <c r="B46" s="126">
        <f>B35</f>
        <v>3</v>
      </c>
      <c r="C46" s="250" t="s">
        <v>65</v>
      </c>
      <c r="D46" s="251"/>
      <c r="E46" s="127"/>
      <c r="F46" s="172">
        <f>F39+F45</f>
        <v>1203.3</v>
      </c>
      <c r="G46" s="128">
        <f>G39+G45</f>
        <v>35.14</v>
      </c>
      <c r="H46" s="128">
        <f>H39+H45</f>
        <v>30.61</v>
      </c>
      <c r="I46" s="128">
        <f>I39+I45</f>
        <v>127.12</v>
      </c>
      <c r="J46" s="128">
        <f>J39+J45</f>
        <v>923</v>
      </c>
      <c r="K46" s="176"/>
      <c r="L46" s="129">
        <f>L39+L45</f>
        <v>146.01999999999998</v>
      </c>
      <c r="N46" s="89"/>
      <c r="O46" s="89"/>
      <c r="P46" s="89"/>
      <c r="Q46" s="89"/>
      <c r="R46" s="89"/>
      <c r="S46" s="89"/>
    </row>
    <row r="47" spans="1:19" s="89" customFormat="1" ht="16.5" customHeight="1" x14ac:dyDescent="0.3">
      <c r="A47" s="96">
        <v>1</v>
      </c>
      <c r="B47" s="97">
        <v>4</v>
      </c>
      <c r="C47" s="98" t="s">
        <v>15</v>
      </c>
      <c r="D47" s="130" t="str">
        <f>'4 день'!B4</f>
        <v>закуска</v>
      </c>
      <c r="E47" s="130" t="str">
        <f>'4 день'!D4</f>
        <v>Салат витаминный</v>
      </c>
      <c r="F47" s="173">
        <f>'4 день'!E4</f>
        <v>60</v>
      </c>
      <c r="G47" s="130">
        <f>'4 день'!H4</f>
        <v>0.5</v>
      </c>
      <c r="H47" s="130">
        <f>'4 день'!I4</f>
        <v>3.67</v>
      </c>
      <c r="I47" s="130">
        <f>'4 день'!J4</f>
        <v>3.17</v>
      </c>
      <c r="J47" s="130">
        <f>'4 день'!G4</f>
        <v>47</v>
      </c>
      <c r="K47" s="131">
        <f>'4 день'!C4</f>
        <v>48</v>
      </c>
      <c r="L47" s="132">
        <f>'4 день'!F4</f>
        <v>10.52</v>
      </c>
      <c r="N47" s="118"/>
      <c r="O47" s="118"/>
      <c r="P47" s="118"/>
    </row>
    <row r="48" spans="1:19" s="89" customFormat="1" ht="16.5" customHeight="1" x14ac:dyDescent="0.3">
      <c r="A48" s="104"/>
      <c r="B48" s="105"/>
      <c r="C48" s="103"/>
      <c r="D48" s="177" t="str">
        <f>'4 день'!B5</f>
        <v>горячее блюдо</v>
      </c>
      <c r="E48" s="177" t="str">
        <f>'4 день'!D5</f>
        <v>Биточки рубленые куриные</v>
      </c>
      <c r="F48" s="169">
        <f>'4 день'!E5</f>
        <v>90</v>
      </c>
      <c r="G48" s="177">
        <f>'4 день'!H5</f>
        <v>12.51</v>
      </c>
      <c r="H48" s="177">
        <f>'4 день'!I5</f>
        <v>11.59</v>
      </c>
      <c r="I48" s="177">
        <f>'4 день'!J5</f>
        <v>9.2899999999999991</v>
      </c>
      <c r="J48" s="177">
        <f>'4 день'!G5</f>
        <v>192</v>
      </c>
      <c r="K48" s="99">
        <f>'4 день'!C5</f>
        <v>309</v>
      </c>
      <c r="L48" s="100">
        <f>'4 день'!F5</f>
        <v>42.02</v>
      </c>
      <c r="N48" s="118"/>
      <c r="O48" s="118"/>
      <c r="P48" s="118"/>
    </row>
    <row r="49" spans="1:16" s="89" customFormat="1" ht="16.5" customHeight="1" x14ac:dyDescent="0.3">
      <c r="A49" s="104"/>
      <c r="B49" s="105"/>
      <c r="C49" s="103"/>
      <c r="D49" s="177" t="str">
        <f>'4 день'!B6</f>
        <v>гарнир</v>
      </c>
      <c r="E49" s="177" t="str">
        <f>'4 день'!D6</f>
        <v>Макароны отварные с маслом сливочным</v>
      </c>
      <c r="F49" s="169">
        <f>'4 день'!E6</f>
        <v>150</v>
      </c>
      <c r="G49" s="177">
        <f>'4 день'!H6</f>
        <v>5.0999999999999996</v>
      </c>
      <c r="H49" s="177">
        <f>'4 день'!I6</f>
        <v>2.56</v>
      </c>
      <c r="I49" s="177">
        <f>'4 день'!J6</f>
        <v>33.01</v>
      </c>
      <c r="J49" s="177">
        <f>'4 день'!G6</f>
        <v>175</v>
      </c>
      <c r="K49" s="99">
        <f>'4 день'!C6</f>
        <v>203</v>
      </c>
      <c r="L49" s="100">
        <f>'4 день'!F6</f>
        <v>6.14</v>
      </c>
      <c r="N49" s="118"/>
      <c r="O49" s="118"/>
      <c r="P49" s="118"/>
    </row>
    <row r="50" spans="1:16" s="89" customFormat="1" ht="16.5" customHeight="1" x14ac:dyDescent="0.3">
      <c r="A50" s="104"/>
      <c r="B50" s="105"/>
      <c r="C50" s="103"/>
      <c r="D50" s="177" t="str">
        <f>'4 день'!B7</f>
        <v>сладкое</v>
      </c>
      <c r="E50" s="177" t="str">
        <f>'4 день'!D7</f>
        <v>Джем фруктовый</v>
      </c>
      <c r="F50" s="169">
        <f>'4 день'!E7</f>
        <v>20</v>
      </c>
      <c r="G50" s="177">
        <f>'4 день'!H7</f>
        <v>0.1</v>
      </c>
      <c r="H50" s="177">
        <f>'4 день'!I7</f>
        <v>0</v>
      </c>
      <c r="I50" s="177">
        <f>'4 день'!J7</f>
        <v>13.76</v>
      </c>
      <c r="J50" s="177">
        <f>'4 день'!G7</f>
        <v>55</v>
      </c>
      <c r="K50" s="99">
        <f>'4 день'!C7</f>
        <v>113</v>
      </c>
      <c r="L50" s="100">
        <f>'4 день'!F7</f>
        <v>3.13</v>
      </c>
      <c r="N50" s="118"/>
      <c r="O50" s="118"/>
      <c r="P50" s="118"/>
    </row>
    <row r="51" spans="1:16" s="89" customFormat="1" ht="16.5" customHeight="1" x14ac:dyDescent="0.3">
      <c r="A51" s="104"/>
      <c r="B51" s="105"/>
      <c r="C51" s="103"/>
      <c r="D51" s="177" t="str">
        <f>'4 день'!B8</f>
        <v>хлеб белый</v>
      </c>
      <c r="E51" s="177" t="str">
        <f>'4 день'!D8</f>
        <v>Хлеб пшеничный</v>
      </c>
      <c r="F51" s="169">
        <f>'4 день'!E8</f>
        <v>40</v>
      </c>
      <c r="G51" s="177">
        <f>'4 день'!H8</f>
        <v>3.4</v>
      </c>
      <c r="H51" s="177">
        <f>'4 день'!I8</f>
        <v>0.64</v>
      </c>
      <c r="I51" s="177">
        <f>'4 день'!J8</f>
        <v>14.8</v>
      </c>
      <c r="J51" s="177">
        <f>'4 день'!G8</f>
        <v>72</v>
      </c>
      <c r="K51" s="99">
        <f>'4 день'!C8</f>
        <v>108</v>
      </c>
      <c r="L51" s="100">
        <f>'4 день'!F8</f>
        <v>3.55</v>
      </c>
      <c r="N51" s="118"/>
      <c r="O51" s="118"/>
      <c r="P51" s="118"/>
    </row>
    <row r="52" spans="1:16" s="89" customFormat="1" ht="16.5" customHeight="1" x14ac:dyDescent="0.3">
      <c r="A52" s="104"/>
      <c r="B52" s="105"/>
      <c r="C52" s="103"/>
      <c r="D52" s="177" t="str">
        <f>'4 день'!B9</f>
        <v>напиток горячий</v>
      </c>
      <c r="E52" s="177" t="str">
        <f>'4 день'!D9</f>
        <v>Чай с лимоном</v>
      </c>
      <c r="F52" s="169">
        <f>'4 день'!E9</f>
        <v>200</v>
      </c>
      <c r="G52" s="177">
        <f>'4 день'!H9</f>
        <v>0.24</v>
      </c>
      <c r="H52" s="177">
        <f>'4 день'!I9</f>
        <v>0.05</v>
      </c>
      <c r="I52" s="177">
        <f>'4 день'!J9</f>
        <v>13.85</v>
      </c>
      <c r="J52" s="177">
        <f>'4 день'!G9</f>
        <v>57</v>
      </c>
      <c r="K52" s="99">
        <f>'4 день'!C9</f>
        <v>629</v>
      </c>
      <c r="L52" s="100">
        <f>'4 день'!F9</f>
        <v>5.44</v>
      </c>
      <c r="N52" s="118"/>
      <c r="O52" s="118"/>
      <c r="P52" s="118"/>
    </row>
    <row r="53" spans="1:16" s="89" customFormat="1" ht="16.5" customHeight="1" x14ac:dyDescent="0.3">
      <c r="A53" s="104"/>
      <c r="B53" s="105"/>
      <c r="C53" s="103"/>
      <c r="D53" s="177" t="str">
        <f>'4 день'!B10</f>
        <v>фрукт</v>
      </c>
      <c r="E53" s="177" t="str">
        <f>'4 день'!D10</f>
        <v>Плоды свежие.Яблоко.</v>
      </c>
      <c r="F53" s="169">
        <f>'4 день'!E10</f>
        <v>111</v>
      </c>
      <c r="G53" s="177">
        <f>'4 день'!H10</f>
        <v>0.44</v>
      </c>
      <c r="H53" s="177">
        <f>'4 день'!I10</f>
        <v>0.44</v>
      </c>
      <c r="I53" s="177">
        <f>'4 день'!J10</f>
        <v>10.79</v>
      </c>
      <c r="J53" s="177">
        <f>'4 день'!G10</f>
        <v>49</v>
      </c>
      <c r="K53" s="99">
        <f>'4 день'!C10</f>
        <v>118</v>
      </c>
      <c r="L53" s="100">
        <f>'4 день'!F10</f>
        <v>15.22</v>
      </c>
      <c r="N53" s="118"/>
      <c r="O53" s="118"/>
      <c r="P53" s="118"/>
    </row>
    <row r="54" spans="1:16" s="89" customFormat="1" ht="16.5" customHeight="1" x14ac:dyDescent="0.3">
      <c r="A54" s="104"/>
      <c r="B54" s="105"/>
      <c r="C54" s="103"/>
      <c r="D54" s="106" t="s">
        <v>64</v>
      </c>
      <c r="E54" s="107"/>
      <c r="F54" s="170">
        <f t="shared" ref="F54:J54" si="1">SUM(F47:F53)</f>
        <v>671</v>
      </c>
      <c r="G54" s="108">
        <f t="shared" si="1"/>
        <v>22.29</v>
      </c>
      <c r="H54" s="108">
        <f t="shared" si="1"/>
        <v>18.950000000000003</v>
      </c>
      <c r="I54" s="108">
        <f t="shared" si="1"/>
        <v>98.669999999999987</v>
      </c>
      <c r="J54" s="108">
        <f t="shared" si="1"/>
        <v>647</v>
      </c>
      <c r="K54" s="109"/>
      <c r="L54" s="110">
        <f>SUM(L47:L53)</f>
        <v>86.02000000000001</v>
      </c>
      <c r="N54" s="118"/>
      <c r="O54" s="118"/>
      <c r="P54" s="118"/>
    </row>
    <row r="55" spans="1:16" s="89" customFormat="1" ht="16.5" customHeight="1" x14ac:dyDescent="0.3">
      <c r="A55" s="104">
        <f>A47</f>
        <v>1</v>
      </c>
      <c r="B55" s="105">
        <f>B47</f>
        <v>4</v>
      </c>
      <c r="C55" s="103" t="s">
        <v>20</v>
      </c>
      <c r="D55" s="177" t="str">
        <f>'4 день'!B11</f>
        <v>1 блюдо</v>
      </c>
      <c r="E55" s="177" t="str">
        <f>'4 день'!D11</f>
        <v>Рассольник ленинградский с мясом, со сметаной</v>
      </c>
      <c r="F55" s="169">
        <f>'4 день'!E11</f>
        <v>200</v>
      </c>
      <c r="G55" s="177">
        <f>'4 день'!H11</f>
        <v>11</v>
      </c>
      <c r="H55" s="177">
        <f>'4 день'!I11</f>
        <v>11.48</v>
      </c>
      <c r="I55" s="177">
        <f>'4 день'!J11</f>
        <v>8.8000000000000007</v>
      </c>
      <c r="J55" s="177">
        <f>'4 день'!G11</f>
        <v>156</v>
      </c>
      <c r="K55" s="99">
        <f>'4 день'!C11</f>
        <v>104</v>
      </c>
      <c r="L55" s="100">
        <f>'4 день'!F11</f>
        <v>20.079999999999998</v>
      </c>
      <c r="N55" s="118"/>
      <c r="O55" s="118"/>
      <c r="P55" s="118"/>
    </row>
    <row r="56" spans="1:16" s="89" customFormat="1" ht="16.5" customHeight="1" x14ac:dyDescent="0.3">
      <c r="A56" s="104"/>
      <c r="B56" s="105"/>
      <c r="C56" s="103"/>
      <c r="D56" s="199" t="str">
        <f>'4 день'!B12</f>
        <v>2 блюдо</v>
      </c>
      <c r="E56" s="199" t="str">
        <f>'4 день'!D12</f>
        <v>Рагу из птицы</v>
      </c>
      <c r="F56" s="169">
        <f>'4 день'!E12</f>
        <v>260</v>
      </c>
      <c r="G56" s="199">
        <f>'4 день'!H12</f>
        <v>21.68</v>
      </c>
      <c r="H56" s="199">
        <f>'4 день'!I12</f>
        <v>4.83</v>
      </c>
      <c r="I56" s="199">
        <f>'4 день'!J12</f>
        <v>19.97</v>
      </c>
      <c r="J56" s="199">
        <f>'4 день'!G12</f>
        <v>211</v>
      </c>
      <c r="K56" s="99">
        <f>'4 день'!C12</f>
        <v>756</v>
      </c>
      <c r="L56" s="100">
        <f>'4 день'!F12</f>
        <v>31.61</v>
      </c>
      <c r="N56" s="118"/>
      <c r="O56" s="118"/>
      <c r="P56" s="118"/>
    </row>
    <row r="57" spans="1:16" s="89" customFormat="1" ht="16.5" customHeight="1" x14ac:dyDescent="0.3">
      <c r="A57" s="104"/>
      <c r="B57" s="105"/>
      <c r="C57" s="103"/>
      <c r="D57" s="199" t="str">
        <f>'4 день'!B13</f>
        <v xml:space="preserve">напиток </v>
      </c>
      <c r="E57" s="199" t="str">
        <f>'4 день'!D13</f>
        <v>Напиток витаминный</v>
      </c>
      <c r="F57" s="169">
        <f>'4 день'!E13</f>
        <v>200</v>
      </c>
      <c r="G57" s="199">
        <f>'4 день'!H13</f>
        <v>0.39</v>
      </c>
      <c r="H57" s="199">
        <f>'4 день'!I13</f>
        <v>1.51</v>
      </c>
      <c r="I57" s="199">
        <f>'4 день'!J13</f>
        <v>17.52</v>
      </c>
      <c r="J57" s="199">
        <f>'4 день'!G13</f>
        <v>85</v>
      </c>
      <c r="K57" s="99">
        <f>'4 день'!C13</f>
        <v>347</v>
      </c>
      <c r="L57" s="100">
        <f>'4 день'!F13</f>
        <v>6.44</v>
      </c>
      <c r="N57" s="118"/>
      <c r="O57" s="118"/>
      <c r="P57" s="118"/>
    </row>
    <row r="58" spans="1:16" s="89" customFormat="1" ht="16.5" customHeight="1" x14ac:dyDescent="0.3">
      <c r="A58" s="104"/>
      <c r="B58" s="105"/>
      <c r="C58" s="103"/>
      <c r="D58" s="199" t="str">
        <f>'4 день'!B14</f>
        <v>хлеб черный</v>
      </c>
      <c r="E58" s="199" t="str">
        <f>'4 день'!D14</f>
        <v>Хлеб ржано-пшеничный</v>
      </c>
      <c r="F58" s="169">
        <f>'4 день'!E14</f>
        <v>40</v>
      </c>
      <c r="G58" s="199">
        <f>'4 день'!H14</f>
        <v>4.62</v>
      </c>
      <c r="H58" s="199">
        <f>'4 день'!I14</f>
        <v>0.84</v>
      </c>
      <c r="I58" s="199">
        <f>'4 день'!J14</f>
        <v>22.44</v>
      </c>
      <c r="J58" s="199">
        <f>'4 день'!G14</f>
        <v>120</v>
      </c>
      <c r="K58" s="99">
        <f>'4 день'!C14</f>
        <v>116</v>
      </c>
      <c r="L58" s="100">
        <f>'4 день'!F14</f>
        <v>1.87</v>
      </c>
      <c r="N58" s="118"/>
      <c r="O58" s="118"/>
      <c r="P58" s="118"/>
    </row>
    <row r="59" spans="1:16" s="89" customFormat="1" ht="16.5" customHeight="1" x14ac:dyDescent="0.3">
      <c r="A59" s="104"/>
      <c r="B59" s="105"/>
      <c r="C59" s="103"/>
      <c r="D59" s="106" t="s">
        <v>64</v>
      </c>
      <c r="E59" s="107"/>
      <c r="F59" s="170">
        <f>SUM(F55:F58)</f>
        <v>700</v>
      </c>
      <c r="G59" s="108">
        <f>SUM(G55:G58)</f>
        <v>37.69</v>
      </c>
      <c r="H59" s="108">
        <f>SUM(H55:H58)</f>
        <v>18.660000000000004</v>
      </c>
      <c r="I59" s="108">
        <f>SUM(I55:I58)</f>
        <v>68.73</v>
      </c>
      <c r="J59" s="108">
        <f>SUM(J55:J58)</f>
        <v>572</v>
      </c>
      <c r="K59" s="109"/>
      <c r="L59" s="110">
        <f>SUM(L55:L58)</f>
        <v>59.999999999999993</v>
      </c>
      <c r="N59" s="118"/>
      <c r="O59" s="118"/>
      <c r="P59" s="118"/>
    </row>
    <row r="60" spans="1:16" s="118" customFormat="1" ht="16.5" customHeight="1" thickBot="1" x14ac:dyDescent="0.35">
      <c r="A60" s="114">
        <f>A47</f>
        <v>1</v>
      </c>
      <c r="B60" s="115">
        <f>B47</f>
        <v>4</v>
      </c>
      <c r="C60" s="249" t="s">
        <v>65</v>
      </c>
      <c r="D60" s="249"/>
      <c r="E60" s="116"/>
      <c r="F60" s="171">
        <f>F54+F59</f>
        <v>1371</v>
      </c>
      <c r="G60" s="179">
        <f>G54+G59</f>
        <v>59.98</v>
      </c>
      <c r="H60" s="179">
        <f>H54+H59</f>
        <v>37.610000000000007</v>
      </c>
      <c r="I60" s="179">
        <f>I54+I59</f>
        <v>167.39999999999998</v>
      </c>
      <c r="J60" s="179">
        <f>J54+J59</f>
        <v>1219</v>
      </c>
      <c r="K60" s="178"/>
      <c r="L60" s="117">
        <f>L54+L59</f>
        <v>146.02000000000001</v>
      </c>
    </row>
    <row r="61" spans="1:16" s="89" customFormat="1" ht="16.5" customHeight="1" x14ac:dyDescent="0.3">
      <c r="A61" s="119">
        <v>1</v>
      </c>
      <c r="B61" s="120">
        <v>5</v>
      </c>
      <c r="C61" s="121" t="s">
        <v>15</v>
      </c>
      <c r="D61" s="122" t="str">
        <f>'5 день'!B4</f>
        <v>закуска</v>
      </c>
      <c r="E61" s="122" t="str">
        <f>'5 день'!D4</f>
        <v>Овощи натуральные. Помидоры./ Зеленый горошек отварной</v>
      </c>
      <c r="F61" s="168">
        <f>'5 день'!E4</f>
        <v>60</v>
      </c>
      <c r="G61" s="122">
        <f>'5 день'!H4</f>
        <v>1.39</v>
      </c>
      <c r="H61" s="122">
        <f>'5 день'!I4</f>
        <v>0.12</v>
      </c>
      <c r="I61" s="122">
        <f>'5 день'!J4</f>
        <v>3.03</v>
      </c>
      <c r="J61" s="122">
        <f>'5 день'!G4</f>
        <v>18</v>
      </c>
      <c r="K61" s="136" t="str">
        <f>'5 день'!C4</f>
        <v>106/131</v>
      </c>
      <c r="L61" s="124">
        <f>'5 день'!F4</f>
        <v>11.12</v>
      </c>
    </row>
    <row r="62" spans="1:16" s="89" customFormat="1" ht="16.5" customHeight="1" x14ac:dyDescent="0.3">
      <c r="A62" s="104"/>
      <c r="B62" s="105"/>
      <c r="C62" s="103"/>
      <c r="D62" s="122" t="str">
        <f>'5 день'!B5</f>
        <v>горячее блюдо</v>
      </c>
      <c r="E62" s="122" t="str">
        <f>'5 день'!D5</f>
        <v>Омлет с картофелем</v>
      </c>
      <c r="F62" s="168">
        <f>'5 день'!E5</f>
        <v>200</v>
      </c>
      <c r="G62" s="122">
        <f>'5 день'!H5</f>
        <v>13.87</v>
      </c>
      <c r="H62" s="122">
        <f>'5 день'!I5</f>
        <v>27.79</v>
      </c>
      <c r="I62" s="122">
        <f>'5 день'!J5</f>
        <v>20.260000000000002</v>
      </c>
      <c r="J62" s="122">
        <f>'5 день'!G5</f>
        <v>387</v>
      </c>
      <c r="K62" s="136">
        <f>'5 день'!C5</f>
        <v>316</v>
      </c>
      <c r="L62" s="124">
        <f>'5 день'!F5</f>
        <v>48.57</v>
      </c>
    </row>
    <row r="63" spans="1:16" s="89" customFormat="1" ht="16.5" customHeight="1" x14ac:dyDescent="0.3">
      <c r="A63" s="104"/>
      <c r="B63" s="105"/>
      <c r="C63" s="103"/>
      <c r="D63" s="122" t="str">
        <f>'5 день'!B6</f>
        <v>сыр</v>
      </c>
      <c r="E63" s="122" t="str">
        <f>'5 день'!D6</f>
        <v>Сыр (порциями)</v>
      </c>
      <c r="F63" s="168">
        <f>'5 день'!E6</f>
        <v>15</v>
      </c>
      <c r="G63" s="122">
        <f>'5 день'!H6</f>
        <v>3.69</v>
      </c>
      <c r="H63" s="122">
        <f>'5 день'!I6</f>
        <v>4.74</v>
      </c>
      <c r="I63" s="122">
        <f>'5 день'!J6</f>
        <v>0</v>
      </c>
      <c r="J63" s="122">
        <f>'5 день'!G6</f>
        <v>58</v>
      </c>
      <c r="K63" s="136">
        <f>'5 день'!C6</f>
        <v>15</v>
      </c>
      <c r="L63" s="124">
        <f>'5 день'!F6</f>
        <v>10.62</v>
      </c>
    </row>
    <row r="64" spans="1:16" s="89" customFormat="1" ht="16.5" customHeight="1" x14ac:dyDescent="0.3">
      <c r="A64" s="104"/>
      <c r="B64" s="105"/>
      <c r="C64" s="103"/>
      <c r="D64" s="122" t="str">
        <f>'5 день'!B7</f>
        <v>напиток горячий</v>
      </c>
      <c r="E64" s="122" t="str">
        <f>'5 день'!D7</f>
        <v>Чай витаминизированный с сахаром</v>
      </c>
      <c r="F64" s="168">
        <f>'5 день'!E7</f>
        <v>200</v>
      </c>
      <c r="G64" s="122">
        <f>'5 день'!H7</f>
        <v>0.13</v>
      </c>
      <c r="H64" s="122">
        <f>'5 день'!I7</f>
        <v>0.14000000000000001</v>
      </c>
      <c r="I64" s="122">
        <f>'5 день'!J7</f>
        <v>13.64</v>
      </c>
      <c r="J64" s="122">
        <f>'5 день'!G7</f>
        <v>56</v>
      </c>
      <c r="K64" s="136">
        <f>'5 день'!C7</f>
        <v>376</v>
      </c>
      <c r="L64" s="124">
        <f>'5 день'!F7</f>
        <v>1.68</v>
      </c>
    </row>
    <row r="65" spans="1:16" s="89" customFormat="1" ht="16.5" customHeight="1" x14ac:dyDescent="0.3">
      <c r="A65" s="104"/>
      <c r="B65" s="105"/>
      <c r="C65" s="103"/>
      <c r="D65" s="122" t="str">
        <f>'5 день'!B8</f>
        <v>хлеб белый</v>
      </c>
      <c r="E65" s="122" t="str">
        <f>'5 день'!D8</f>
        <v>Хлеб пшеничный</v>
      </c>
      <c r="F65" s="168">
        <f>'5 день'!E8</f>
        <v>40</v>
      </c>
      <c r="G65" s="122">
        <f>'5 день'!H8</f>
        <v>3.4</v>
      </c>
      <c r="H65" s="122">
        <f>'5 день'!I8</f>
        <v>0.64</v>
      </c>
      <c r="I65" s="122">
        <f>'5 день'!J8</f>
        <v>14.8</v>
      </c>
      <c r="J65" s="122">
        <f>'5 день'!G8</f>
        <v>72</v>
      </c>
      <c r="K65" s="136">
        <f>'5 день'!C8</f>
        <v>108</v>
      </c>
      <c r="L65" s="124">
        <f>'5 день'!F8</f>
        <v>3.55</v>
      </c>
    </row>
    <row r="66" spans="1:16" s="89" customFormat="1" ht="16.5" customHeight="1" x14ac:dyDescent="0.3">
      <c r="A66" s="104"/>
      <c r="B66" s="105"/>
      <c r="C66" s="103"/>
      <c r="D66" s="122" t="str">
        <f>'5 день'!B9</f>
        <v>кондитерское изделие</v>
      </c>
      <c r="E66" s="122" t="str">
        <f>'5 день'!D9</f>
        <v>Мини-маффин с фруктово-ягодной начинкой (промышленного производства)</v>
      </c>
      <c r="F66" s="168">
        <f>'5 день'!E9</f>
        <v>33.299999999999997</v>
      </c>
      <c r="G66" s="122">
        <f>'5 день'!H9</f>
        <v>1.83</v>
      </c>
      <c r="H66" s="122">
        <f>'5 день'!I9</f>
        <v>0.61</v>
      </c>
      <c r="I66" s="122">
        <f>'5 день'!J9</f>
        <v>25.62</v>
      </c>
      <c r="J66" s="122">
        <f>'5 день'!G9</f>
        <v>117</v>
      </c>
      <c r="K66" s="136">
        <f>'5 день'!C9</f>
        <v>0</v>
      </c>
      <c r="L66" s="124">
        <f>'5 день'!F9</f>
        <v>10.48</v>
      </c>
    </row>
    <row r="67" spans="1:16" s="89" customFormat="1" ht="16.5" customHeight="1" x14ac:dyDescent="0.3">
      <c r="A67" s="104"/>
      <c r="B67" s="105"/>
      <c r="C67" s="103"/>
      <c r="D67" s="106" t="s">
        <v>64</v>
      </c>
      <c r="E67" s="107"/>
      <c r="F67" s="170">
        <f>SUM(F61:F66)</f>
        <v>548.29999999999995</v>
      </c>
      <c r="G67" s="108">
        <f>SUM(G61:G66)</f>
        <v>24.309999999999995</v>
      </c>
      <c r="H67" s="108">
        <f>SUM(H61:H66)</f>
        <v>34.04</v>
      </c>
      <c r="I67" s="108">
        <f>SUM(I61:I66)</f>
        <v>77.350000000000009</v>
      </c>
      <c r="J67" s="108">
        <f>SUM(J61:J66)</f>
        <v>708</v>
      </c>
      <c r="K67" s="109"/>
      <c r="L67" s="110">
        <f>SUM(L61:L66)</f>
        <v>86.02000000000001</v>
      </c>
    </row>
    <row r="68" spans="1:16" s="89" customFormat="1" ht="16.5" customHeight="1" x14ac:dyDescent="0.3">
      <c r="A68" s="104">
        <f>A61</f>
        <v>1</v>
      </c>
      <c r="B68" s="105">
        <f>B61</f>
        <v>5</v>
      </c>
      <c r="C68" s="103" t="s">
        <v>20</v>
      </c>
      <c r="D68" s="177" t="str">
        <f>'5 день'!B10</f>
        <v>1 блюдо</v>
      </c>
      <c r="E68" s="177" t="str">
        <f>'5 день'!D10</f>
        <v>Суп рыбный</v>
      </c>
      <c r="F68" s="169">
        <f>'5 день'!E10</f>
        <v>200</v>
      </c>
      <c r="G68" s="177">
        <f>'5 день'!H10</f>
        <v>7.26</v>
      </c>
      <c r="H68" s="177">
        <f>'5 день'!I10</f>
        <v>0.59</v>
      </c>
      <c r="I68" s="177">
        <f>'5 день'!J10</f>
        <v>10.46</v>
      </c>
      <c r="J68" s="177">
        <f>'5 день'!G10</f>
        <v>130</v>
      </c>
      <c r="K68" s="99">
        <f>'5 день'!C10</f>
        <v>143</v>
      </c>
      <c r="L68" s="100">
        <f>'5 день'!F10</f>
        <v>9.6999999999999993</v>
      </c>
    </row>
    <row r="69" spans="1:16" s="89" customFormat="1" ht="16.5" customHeight="1" x14ac:dyDescent="0.3">
      <c r="A69" s="104"/>
      <c r="B69" s="105"/>
      <c r="C69" s="103"/>
      <c r="D69" s="177" t="str">
        <f>'5 день'!B11</f>
        <v>2 блюдо</v>
      </c>
      <c r="E69" s="177" t="str">
        <f>'5 день'!D11</f>
        <v>Котлеты домашние комбинированные</v>
      </c>
      <c r="F69" s="169">
        <f>'5 день'!E11</f>
        <v>80</v>
      </c>
      <c r="G69" s="177">
        <f>'5 день'!H11</f>
        <v>12.77</v>
      </c>
      <c r="H69" s="177">
        <f>'5 день'!I11</f>
        <v>10.119999999999999</v>
      </c>
      <c r="I69" s="177">
        <f>'5 день'!J11</f>
        <v>9.1199999999999992</v>
      </c>
      <c r="J69" s="177">
        <f>'5 день'!G11</f>
        <v>179</v>
      </c>
      <c r="K69" s="99">
        <f>'5 день'!C11</f>
        <v>304</v>
      </c>
      <c r="L69" s="100">
        <f>'5 день'!F11</f>
        <v>33.08</v>
      </c>
    </row>
    <row r="70" spans="1:16" s="89" customFormat="1" ht="16.5" customHeight="1" x14ac:dyDescent="0.3">
      <c r="A70" s="104"/>
      <c r="B70" s="105"/>
      <c r="C70" s="103"/>
      <c r="D70" s="177" t="str">
        <f>'5 день'!B12</f>
        <v>гарнир</v>
      </c>
      <c r="E70" s="177" t="str">
        <f>'5 день'!D12</f>
        <v>Картофельное пюре с маслом сливочным</v>
      </c>
      <c r="F70" s="169">
        <f>'5 день'!E12</f>
        <v>150</v>
      </c>
      <c r="G70" s="177">
        <f>'5 день'!H12</f>
        <v>3.34</v>
      </c>
      <c r="H70" s="177">
        <f>'5 день'!I12</f>
        <v>3.49</v>
      </c>
      <c r="I70" s="177">
        <f>'5 день'!J12</f>
        <v>22.11</v>
      </c>
      <c r="J70" s="177">
        <f>'5 день'!G12</f>
        <v>134</v>
      </c>
      <c r="K70" s="99">
        <f>'5 день'!C12</f>
        <v>312</v>
      </c>
      <c r="L70" s="100">
        <f>'5 день'!F12</f>
        <v>14</v>
      </c>
    </row>
    <row r="71" spans="1:16" s="89" customFormat="1" ht="16.5" customHeight="1" x14ac:dyDescent="0.3">
      <c r="A71" s="104"/>
      <c r="B71" s="105"/>
      <c r="C71" s="103"/>
      <c r="D71" s="177" t="str">
        <f>'5 день'!B13</f>
        <v>напиток горячий</v>
      </c>
      <c r="E71" s="177" t="str">
        <f>'5 день'!D13</f>
        <v>Чай с сахаром</v>
      </c>
      <c r="F71" s="169">
        <f>'5 день'!E13</f>
        <v>200</v>
      </c>
      <c r="G71" s="177">
        <f>'5 день'!H13</f>
        <v>0.19</v>
      </c>
      <c r="H71" s="177">
        <f>'5 день'!I13</f>
        <v>0.04</v>
      </c>
      <c r="I71" s="177">
        <f>'5 день'!J13</f>
        <v>13.66</v>
      </c>
      <c r="J71" s="177">
        <f>'5 день'!G13</f>
        <v>56</v>
      </c>
      <c r="K71" s="99">
        <f>'5 день'!C13</f>
        <v>376</v>
      </c>
      <c r="L71" s="100">
        <f>'5 день'!F13</f>
        <v>1.35</v>
      </c>
    </row>
    <row r="72" spans="1:16" s="89" customFormat="1" ht="16.5" customHeight="1" x14ac:dyDescent="0.3">
      <c r="A72" s="104"/>
      <c r="B72" s="105"/>
      <c r="C72" s="103"/>
      <c r="D72" s="177" t="str">
        <f>'5 день'!B14</f>
        <v>хлеб черный</v>
      </c>
      <c r="E72" s="177" t="str">
        <f>'5 день'!D14</f>
        <v>Хлеб ржано-пшеничный</v>
      </c>
      <c r="F72" s="169">
        <f>'5 день'!E14</f>
        <v>40</v>
      </c>
      <c r="G72" s="177">
        <f>'5 день'!H14</f>
        <v>3.08</v>
      </c>
      <c r="H72" s="177">
        <f>'5 день'!I14</f>
        <v>0.56000000000000005</v>
      </c>
      <c r="I72" s="177">
        <f>'5 день'!J14</f>
        <v>14.96</v>
      </c>
      <c r="J72" s="177">
        <f>'5 день'!G14</f>
        <v>81</v>
      </c>
      <c r="K72" s="99">
        <f>'5 день'!C14</f>
        <v>116</v>
      </c>
      <c r="L72" s="100">
        <f>'5 день'!F14</f>
        <v>1.87</v>
      </c>
    </row>
    <row r="73" spans="1:16" s="89" customFormat="1" ht="16.5" customHeight="1" x14ac:dyDescent="0.3">
      <c r="A73" s="104"/>
      <c r="B73" s="105"/>
      <c r="C73" s="103"/>
      <c r="D73" s="106" t="s">
        <v>64</v>
      </c>
      <c r="E73" s="107"/>
      <c r="F73" s="170">
        <f>SUM(F68:F72)</f>
        <v>670</v>
      </c>
      <c r="G73" s="108">
        <f>SUM(G68:G72)</f>
        <v>26.64</v>
      </c>
      <c r="H73" s="108">
        <f>SUM(H68:H72)</f>
        <v>14.799999999999999</v>
      </c>
      <c r="I73" s="108">
        <f>SUM(I68:I72)</f>
        <v>70.31</v>
      </c>
      <c r="J73" s="108">
        <f>SUM(J68:J72)</f>
        <v>580</v>
      </c>
      <c r="K73" s="109"/>
      <c r="L73" s="110">
        <f>SUM(L68:L72)</f>
        <v>60</v>
      </c>
    </row>
    <row r="74" spans="1:16" s="118" customFormat="1" ht="16.5" customHeight="1" thickBot="1" x14ac:dyDescent="0.35">
      <c r="A74" s="125">
        <f>A61</f>
        <v>1</v>
      </c>
      <c r="B74" s="126">
        <f>B61</f>
        <v>5</v>
      </c>
      <c r="C74" s="250" t="s">
        <v>65</v>
      </c>
      <c r="D74" s="251"/>
      <c r="E74" s="127"/>
      <c r="F74" s="172">
        <f>F67+F73</f>
        <v>1218.3</v>
      </c>
      <c r="G74" s="128">
        <f>G67+G73</f>
        <v>50.949999999999996</v>
      </c>
      <c r="H74" s="128">
        <f>H67+H73</f>
        <v>48.839999999999996</v>
      </c>
      <c r="I74" s="128">
        <f>I67+I73</f>
        <v>147.66000000000003</v>
      </c>
      <c r="J74" s="128">
        <f>J67+J73</f>
        <v>1288</v>
      </c>
      <c r="K74" s="176"/>
      <c r="L74" s="129">
        <f>L67+L73</f>
        <v>146.02000000000001</v>
      </c>
    </row>
    <row r="75" spans="1:16" s="89" customFormat="1" ht="16.5" customHeight="1" x14ac:dyDescent="0.3">
      <c r="A75" s="96">
        <v>2</v>
      </c>
      <c r="B75" s="97">
        <v>1</v>
      </c>
      <c r="C75" s="98" t="s">
        <v>15</v>
      </c>
      <c r="D75" s="130" t="str">
        <f>'[1]6 день'!B4</f>
        <v>масло</v>
      </c>
      <c r="E75" s="130" t="str">
        <f>'[1]6 день'!D4</f>
        <v>Масло (порциями)</v>
      </c>
      <c r="F75" s="173">
        <f>'[1]6 день'!E4</f>
        <v>10</v>
      </c>
      <c r="G75" s="130">
        <f>'[1]6 день'!H4</f>
        <v>0.08</v>
      </c>
      <c r="H75" s="130">
        <f>'[1]6 день'!I4</f>
        <v>7.25</v>
      </c>
      <c r="I75" s="130">
        <f>'[1]6 день'!J4</f>
        <v>0.13</v>
      </c>
      <c r="J75" s="130">
        <f>'[1]6 день'!G4</f>
        <v>66</v>
      </c>
      <c r="K75" s="131">
        <f>'[1]6 день'!C4</f>
        <v>14</v>
      </c>
      <c r="L75" s="132">
        <f>'[1]6 день'!F4</f>
        <v>10.48</v>
      </c>
      <c r="N75" s="118"/>
      <c r="O75" s="118"/>
      <c r="P75" s="118"/>
    </row>
    <row r="76" spans="1:16" s="89" customFormat="1" ht="16.5" customHeight="1" x14ac:dyDescent="0.3">
      <c r="A76" s="104"/>
      <c r="B76" s="105"/>
      <c r="C76" s="103"/>
      <c r="D76" s="204" t="str">
        <f>'[1]6 день'!B5</f>
        <v>яйцо</v>
      </c>
      <c r="E76" s="204" t="str">
        <f>'[1]6 день'!D5</f>
        <v>Яйца вареные</v>
      </c>
      <c r="F76" s="169">
        <f>'[1]6 день'!E5</f>
        <v>40</v>
      </c>
      <c r="G76" s="204">
        <f>'[1]6 день'!H5</f>
        <v>5.08</v>
      </c>
      <c r="H76" s="204">
        <f>'[1]6 день'!I5</f>
        <v>4.5999999999999996</v>
      </c>
      <c r="I76" s="204">
        <f>'[1]6 день'!J5</f>
        <v>0.28000000000000003</v>
      </c>
      <c r="J76" s="204">
        <f>'[1]6 день'!G5</f>
        <v>63</v>
      </c>
      <c r="K76" s="99">
        <f>'[1]6 день'!C5</f>
        <v>209</v>
      </c>
      <c r="L76" s="100">
        <f>'[1]6 день'!F5</f>
        <v>11.2</v>
      </c>
      <c r="N76" s="118"/>
      <c r="O76" s="118"/>
      <c r="P76" s="118"/>
    </row>
    <row r="77" spans="1:16" s="89" customFormat="1" ht="16.5" customHeight="1" x14ac:dyDescent="0.3">
      <c r="A77" s="104"/>
      <c r="B77" s="105"/>
      <c r="C77" s="103"/>
      <c r="D77" s="204" t="str">
        <f>'[1]6 день'!B6</f>
        <v>горячее блюдо</v>
      </c>
      <c r="E77" s="204" t="str">
        <f>'[1]6 день'!D6</f>
        <v>Каша вязкая рисовая на молоке</v>
      </c>
      <c r="F77" s="169">
        <f>'[1]6 день'!E6</f>
        <v>200</v>
      </c>
      <c r="G77" s="204">
        <f>'[1]6 день'!H6</f>
        <v>7.28</v>
      </c>
      <c r="H77" s="204">
        <f>'[1]6 день'!I6</f>
        <v>9.1300000000000008</v>
      </c>
      <c r="I77" s="204">
        <f>'[1]6 день'!J6</f>
        <v>41.38</v>
      </c>
      <c r="J77" s="204">
        <f>'[1]6 день'!G6</f>
        <v>277</v>
      </c>
      <c r="K77" s="99">
        <f>'[1]6 день'!C6</f>
        <v>221</v>
      </c>
      <c r="L77" s="100">
        <f>'[1]6 день'!F6</f>
        <v>24.47</v>
      </c>
      <c r="N77" s="118"/>
      <c r="O77" s="118"/>
      <c r="P77" s="118"/>
    </row>
    <row r="78" spans="1:16" s="89" customFormat="1" ht="16.5" customHeight="1" x14ac:dyDescent="0.3">
      <c r="A78" s="104"/>
      <c r="B78" s="105"/>
      <c r="C78" s="103"/>
      <c r="D78" s="204" t="str">
        <f>'[1]6 день'!B7</f>
        <v>напиток горячий</v>
      </c>
      <c r="E78" s="204" t="str">
        <f>'[1]6 день'!D7</f>
        <v>Какао с молоком</v>
      </c>
      <c r="F78" s="169">
        <f>'[1]6 день'!E7</f>
        <v>200</v>
      </c>
      <c r="G78" s="204">
        <f>'[1]6 день'!H7</f>
        <v>4.08</v>
      </c>
      <c r="H78" s="204">
        <f>'[1]6 день'!I7</f>
        <v>3.54</v>
      </c>
      <c r="I78" s="204">
        <f>'[1]6 день'!J7</f>
        <v>17.579999999999998</v>
      </c>
      <c r="J78" s="204">
        <f>'[1]6 день'!G7</f>
        <v>119</v>
      </c>
      <c r="K78" s="99">
        <f>'[1]6 день'!C7</f>
        <v>382</v>
      </c>
      <c r="L78" s="100">
        <f>'[1]6 день'!F7</f>
        <v>14.61</v>
      </c>
      <c r="N78" s="118"/>
      <c r="O78" s="118"/>
      <c r="P78" s="118"/>
    </row>
    <row r="79" spans="1:16" s="89" customFormat="1" ht="16.5" customHeight="1" x14ac:dyDescent="0.3">
      <c r="A79" s="104"/>
      <c r="B79" s="105"/>
      <c r="C79" s="103"/>
      <c r="D79" s="204" t="str">
        <f>'[1]6 день'!B8</f>
        <v>хлеб белый</v>
      </c>
      <c r="E79" s="204" t="str">
        <f>'[1]6 день'!D8</f>
        <v>Хлеб пшеничный</v>
      </c>
      <c r="F79" s="169">
        <f>'[1]6 день'!E8</f>
        <v>40</v>
      </c>
      <c r="G79" s="204">
        <f>'[1]6 день'!H8</f>
        <v>3.4</v>
      </c>
      <c r="H79" s="204">
        <f>'[1]6 день'!I8</f>
        <v>0.64</v>
      </c>
      <c r="I79" s="204">
        <f>'[1]6 день'!J8</f>
        <v>14.8</v>
      </c>
      <c r="J79" s="204">
        <f>'[1]6 день'!G8</f>
        <v>72</v>
      </c>
      <c r="K79" s="99">
        <f>'[1]6 день'!C8</f>
        <v>108</v>
      </c>
      <c r="L79" s="100">
        <f>'[1]6 день'!F8</f>
        <v>3.55</v>
      </c>
      <c r="N79" s="118"/>
      <c r="O79" s="118"/>
      <c r="P79" s="118"/>
    </row>
    <row r="80" spans="1:16" s="89" customFormat="1" ht="16.5" customHeight="1" x14ac:dyDescent="0.3">
      <c r="A80" s="104"/>
      <c r="B80" s="105"/>
      <c r="C80" s="103"/>
      <c r="D80" s="204" t="str">
        <f>'[1]6 день'!B9</f>
        <v>фрукт</v>
      </c>
      <c r="E80" s="204" t="str">
        <f>'[1]6 день'!D9</f>
        <v>Плоды свежие. Банан.</v>
      </c>
      <c r="F80" s="169">
        <f>'[1]6 день'!E9</f>
        <v>122</v>
      </c>
      <c r="G80" s="204">
        <f>'[1]6 день'!H9</f>
        <v>1.8</v>
      </c>
      <c r="H80" s="204">
        <f>'[1]6 день'!I9</f>
        <v>0.6</v>
      </c>
      <c r="I80" s="204">
        <f>'[1]6 день'!J9</f>
        <v>25.2</v>
      </c>
      <c r="J80" s="204">
        <f>'[1]6 день'!G9</f>
        <v>115</v>
      </c>
      <c r="K80" s="99">
        <f>'[1]6 день'!C9</f>
        <v>118</v>
      </c>
      <c r="L80" s="100">
        <f>'[1]6 день'!F9</f>
        <v>21.71</v>
      </c>
      <c r="N80" s="118"/>
      <c r="O80" s="118"/>
      <c r="P80" s="118"/>
    </row>
    <row r="81" spans="1:16" s="89" customFormat="1" ht="16.5" customHeight="1" x14ac:dyDescent="0.3">
      <c r="A81" s="104"/>
      <c r="B81" s="105"/>
      <c r="C81" s="103"/>
      <c r="D81" s="106" t="s">
        <v>64</v>
      </c>
      <c r="E81" s="107"/>
      <c r="F81" s="170">
        <f>SUM(F75:F80)</f>
        <v>612</v>
      </c>
      <c r="G81" s="108">
        <f>SUM(G75:G80)</f>
        <v>21.720000000000002</v>
      </c>
      <c r="H81" s="108">
        <f>SUM(H75:H80)</f>
        <v>25.76</v>
      </c>
      <c r="I81" s="108">
        <f>SUM(I75:I80)</f>
        <v>99.37</v>
      </c>
      <c r="J81" s="108">
        <f>SUM(J75:J80)</f>
        <v>712</v>
      </c>
      <c r="K81" s="109"/>
      <c r="L81" s="110">
        <f>SUM(L75:L80)</f>
        <v>86.02000000000001</v>
      </c>
      <c r="N81" s="118"/>
      <c r="O81" s="118"/>
      <c r="P81" s="118"/>
    </row>
    <row r="82" spans="1:16" s="89" customFormat="1" ht="16.5" customHeight="1" x14ac:dyDescent="0.3">
      <c r="A82" s="104">
        <f>A75</f>
        <v>2</v>
      </c>
      <c r="B82" s="105">
        <f>B75</f>
        <v>1</v>
      </c>
      <c r="C82" s="103" t="s">
        <v>20</v>
      </c>
      <c r="D82" s="204" t="str">
        <f>'[1]6 день'!B10</f>
        <v>1 блюдо</v>
      </c>
      <c r="E82" s="204" t="str">
        <f>'[1]6 день'!D10</f>
        <v>Борщ с фасолью и картофелем</v>
      </c>
      <c r="F82" s="169">
        <f>'[1]6 день'!E10</f>
        <v>200</v>
      </c>
      <c r="G82" s="204">
        <f>'[1]6 день'!H10</f>
        <v>2.85</v>
      </c>
      <c r="H82" s="204">
        <f>'[1]6 день'!I10</f>
        <v>4.0999999999999996</v>
      </c>
      <c r="I82" s="204">
        <f>'[1]6 день'!J10</f>
        <v>11.34</v>
      </c>
      <c r="J82" s="204">
        <f>'[1]6 день'!G10</f>
        <v>102</v>
      </c>
      <c r="K82" s="99">
        <f>'[1]6 день'!C10</f>
        <v>84</v>
      </c>
      <c r="L82" s="100">
        <f>'[1]6 день'!F10</f>
        <v>6.88</v>
      </c>
      <c r="N82" s="118"/>
      <c r="O82" s="118"/>
      <c r="P82" s="118"/>
    </row>
    <row r="83" spans="1:16" s="89" customFormat="1" ht="16.5" customHeight="1" x14ac:dyDescent="0.3">
      <c r="A83" s="104"/>
      <c r="B83" s="105"/>
      <c r="C83" s="103"/>
      <c r="D83" s="241" t="str">
        <f>'[1]6 день'!B11</f>
        <v>2 блюдо</v>
      </c>
      <c r="E83" s="241" t="str">
        <f>'[1]6 день'!D11</f>
        <v>Гуляш из сердца говядины</v>
      </c>
      <c r="F83" s="169">
        <f>'[1]6 день'!E11</f>
        <v>90</v>
      </c>
      <c r="G83" s="241">
        <f>'[1]6 день'!H11</f>
        <v>11.66</v>
      </c>
      <c r="H83" s="241">
        <f>'[1]6 день'!I11</f>
        <v>6.23</v>
      </c>
      <c r="I83" s="241">
        <f>'[1]6 день'!J11</f>
        <v>5.33</v>
      </c>
      <c r="J83" s="241">
        <f>'[1]6 день'!G11</f>
        <v>124</v>
      </c>
      <c r="K83" s="99">
        <f>'[1]6 день'!C11</f>
        <v>368</v>
      </c>
      <c r="L83" s="100">
        <f>'[1]6 день'!F11</f>
        <v>37.04</v>
      </c>
      <c r="N83" s="118"/>
      <c r="O83" s="118"/>
      <c r="P83" s="118"/>
    </row>
    <row r="84" spans="1:16" s="89" customFormat="1" ht="16.5" customHeight="1" x14ac:dyDescent="0.3">
      <c r="A84" s="104"/>
      <c r="B84" s="105"/>
      <c r="C84" s="103"/>
      <c r="D84" s="241" t="str">
        <f>'[1]6 день'!B12</f>
        <v>гарнир</v>
      </c>
      <c r="E84" s="241" t="str">
        <f>'[1]6 день'!D12</f>
        <v>Каша гречневая рассыпчатая</v>
      </c>
      <c r="F84" s="169">
        <f>'[1]6 день'!E12</f>
        <v>150</v>
      </c>
      <c r="G84" s="241">
        <f>'[1]6 день'!H12</f>
        <v>8.2200000000000006</v>
      </c>
      <c r="H84" s="241">
        <f>'[1]6 день'!I12</f>
        <v>6.64</v>
      </c>
      <c r="I84" s="241">
        <f>'[1]6 день'!J12</f>
        <v>39.049999999999997</v>
      </c>
      <c r="J84" s="241">
        <f>'[1]6 день'!G12</f>
        <v>249</v>
      </c>
      <c r="K84" s="99">
        <f>'[1]6 день'!C12</f>
        <v>237</v>
      </c>
      <c r="L84" s="100">
        <f>'[1]6 день'!F12</f>
        <v>11.56</v>
      </c>
      <c r="N84" s="118"/>
      <c r="O84" s="118"/>
      <c r="P84" s="118"/>
    </row>
    <row r="85" spans="1:16" s="89" customFormat="1" ht="16.5" customHeight="1" x14ac:dyDescent="0.3">
      <c r="A85" s="104"/>
      <c r="B85" s="105"/>
      <c r="C85" s="103"/>
      <c r="D85" s="241" t="str">
        <f>'[1]6 день'!B13</f>
        <v>напиток горячий</v>
      </c>
      <c r="E85" s="241" t="str">
        <f>'[1]6 день'!D13</f>
        <v>Чай с сахаром</v>
      </c>
      <c r="F85" s="169">
        <f>'[1]6 день'!E13</f>
        <v>200</v>
      </c>
      <c r="G85" s="241">
        <f>'[1]6 день'!H13</f>
        <v>0.19</v>
      </c>
      <c r="H85" s="241">
        <f>'[1]6 день'!I13</f>
        <v>0.02</v>
      </c>
      <c r="I85" s="241">
        <f>'[1]6 день'!J13</f>
        <v>15</v>
      </c>
      <c r="J85" s="241">
        <f>'[1]6 день'!G13</f>
        <v>56</v>
      </c>
      <c r="K85" s="99">
        <f>'[1]6 день'!C13</f>
        <v>376</v>
      </c>
      <c r="L85" s="100">
        <f>'[1]6 день'!F13</f>
        <v>1.35</v>
      </c>
    </row>
    <row r="86" spans="1:16" s="89" customFormat="1" ht="16.5" customHeight="1" x14ac:dyDescent="0.3">
      <c r="A86" s="104"/>
      <c r="B86" s="105"/>
      <c r="C86" s="103"/>
      <c r="D86" s="241" t="str">
        <f>'[1]6 день'!B14</f>
        <v>хлеб черный</v>
      </c>
      <c r="E86" s="241" t="str">
        <f>'[1]6 день'!D14</f>
        <v>Хлеб ржано-пшеничный</v>
      </c>
      <c r="F86" s="169">
        <f>'[1]6 день'!E14</f>
        <v>68</v>
      </c>
      <c r="G86" s="241">
        <f>'[1]6 день'!H14</f>
        <v>5.39</v>
      </c>
      <c r="H86" s="241">
        <f>'[1]6 день'!I14</f>
        <v>0.98</v>
      </c>
      <c r="I86" s="241">
        <f>'[1]6 день'!J14</f>
        <v>26.18</v>
      </c>
      <c r="J86" s="241">
        <f>'[1]6 день'!G14</f>
        <v>142</v>
      </c>
      <c r="K86" s="99">
        <f>'[1]6 день'!C14</f>
        <v>116</v>
      </c>
      <c r="L86" s="100">
        <f>'[1]6 день'!F14</f>
        <v>3.17</v>
      </c>
    </row>
    <row r="87" spans="1:16" s="89" customFormat="1" ht="16.5" customHeight="1" x14ac:dyDescent="0.3">
      <c r="A87" s="104"/>
      <c r="B87" s="105"/>
      <c r="C87" s="103"/>
      <c r="D87" s="106" t="s">
        <v>64</v>
      </c>
      <c r="E87" s="107"/>
      <c r="F87" s="170">
        <f>SUM(F82:F86)</f>
        <v>708</v>
      </c>
      <c r="G87" s="108">
        <f>SUM(G82:G86)</f>
        <v>28.310000000000002</v>
      </c>
      <c r="H87" s="108">
        <f>SUM(H82:H86)</f>
        <v>17.97</v>
      </c>
      <c r="I87" s="108">
        <f>SUM(I82:I86)</f>
        <v>96.9</v>
      </c>
      <c r="J87" s="108">
        <f>SUM(J82:J86)</f>
        <v>673</v>
      </c>
      <c r="K87" s="109"/>
      <c r="L87" s="110">
        <f>SUM(L82:L86)</f>
        <v>60.000000000000007</v>
      </c>
    </row>
    <row r="88" spans="1:16" s="118" customFormat="1" ht="16.5" customHeight="1" thickBot="1" x14ac:dyDescent="0.35">
      <c r="A88" s="114">
        <f>A75</f>
        <v>2</v>
      </c>
      <c r="B88" s="115">
        <f>B75</f>
        <v>1</v>
      </c>
      <c r="C88" s="249" t="s">
        <v>65</v>
      </c>
      <c r="D88" s="249"/>
      <c r="E88" s="116"/>
      <c r="F88" s="171">
        <f>F81+F87</f>
        <v>1320</v>
      </c>
      <c r="G88" s="206">
        <f>G81+G87</f>
        <v>50.03</v>
      </c>
      <c r="H88" s="206">
        <f>H81+H87</f>
        <v>43.730000000000004</v>
      </c>
      <c r="I88" s="206">
        <f>I81+I87</f>
        <v>196.27</v>
      </c>
      <c r="J88" s="206">
        <f>J81+J87</f>
        <v>1385</v>
      </c>
      <c r="K88" s="205"/>
      <c r="L88" s="117">
        <f>L81+L87</f>
        <v>146.02000000000001</v>
      </c>
    </row>
    <row r="89" spans="1:16" s="89" customFormat="1" ht="16.5" customHeight="1" x14ac:dyDescent="0.3">
      <c r="A89" s="119">
        <v>2</v>
      </c>
      <c r="B89" s="120">
        <v>2</v>
      </c>
      <c r="C89" s="121" t="s">
        <v>15</v>
      </c>
      <c r="D89" s="122" t="str">
        <f>'[2]7 день'!B4</f>
        <v>закуска</v>
      </c>
      <c r="E89" s="122" t="str">
        <f>'[2]7 день'!D4</f>
        <v>Овощи натуральные.Помидоры.</v>
      </c>
      <c r="F89" s="168">
        <f>'[2]7 день'!E4</f>
        <v>60</v>
      </c>
      <c r="G89" s="122">
        <f>'[2]7 день'!H4</f>
        <v>0.67</v>
      </c>
      <c r="H89" s="122">
        <f>'[2]7 день'!I4</f>
        <v>0.12</v>
      </c>
      <c r="I89" s="122">
        <f>'[2]7 день'!J4</f>
        <v>2.2799999999999998</v>
      </c>
      <c r="J89" s="122">
        <f>'[2]7 день'!G4</f>
        <v>12</v>
      </c>
      <c r="K89" s="123">
        <f>'[2]7 день'!C4</f>
        <v>106</v>
      </c>
      <c r="L89" s="124">
        <f>'[2]7 день'!F4</f>
        <v>11.16</v>
      </c>
    </row>
    <row r="90" spans="1:16" s="89" customFormat="1" ht="16.5" customHeight="1" x14ac:dyDescent="0.3">
      <c r="A90" s="119"/>
      <c r="B90" s="120"/>
      <c r="C90" s="121"/>
      <c r="D90" s="177" t="str">
        <f>'[2]7 день'!B5</f>
        <v>гарнир</v>
      </c>
      <c r="E90" s="177" t="str">
        <f>'[2]7 день'!D5</f>
        <v>Макароны отварные с маслом сливочным</v>
      </c>
      <c r="F90" s="169">
        <f>'[2]7 день'!E5</f>
        <v>150</v>
      </c>
      <c r="G90" s="177">
        <f>'[2]7 день'!H5</f>
        <v>5.0999999999999996</v>
      </c>
      <c r="H90" s="177">
        <f>'[2]7 день'!I5</f>
        <v>2.56</v>
      </c>
      <c r="I90" s="177">
        <f>'[2]7 день'!J5</f>
        <v>33.01</v>
      </c>
      <c r="J90" s="177">
        <f>'[2]7 день'!G5</f>
        <v>175</v>
      </c>
      <c r="K90" s="99">
        <f>'[2]7 день'!C5</f>
        <v>203</v>
      </c>
      <c r="L90" s="100">
        <f>'[2]7 день'!F5</f>
        <v>6.14</v>
      </c>
    </row>
    <row r="91" spans="1:16" s="89" customFormat="1" ht="16.5" customHeight="1" x14ac:dyDescent="0.3">
      <c r="A91" s="119"/>
      <c r="B91" s="120"/>
      <c r="C91" s="121"/>
      <c r="D91" s="177" t="str">
        <f>'[2]7 день'!B6</f>
        <v>горячее блюдо</v>
      </c>
      <c r="E91" s="177" t="str">
        <f>'[2]7 день'!D6</f>
        <v>Сосиски отварные</v>
      </c>
      <c r="F91" s="169">
        <f>'[2]7 день'!E6</f>
        <v>120</v>
      </c>
      <c r="G91" s="177">
        <f>'[2]7 день'!H6</f>
        <v>12.11</v>
      </c>
      <c r="H91" s="177">
        <f>'[2]7 день'!I6</f>
        <v>33.92</v>
      </c>
      <c r="I91" s="177">
        <f>'[2]7 день'!J6</f>
        <v>0.54</v>
      </c>
      <c r="J91" s="177">
        <f>'[2]7 день'!G6</f>
        <v>358</v>
      </c>
      <c r="K91" s="99">
        <f>'[2]7 день'!C6</f>
        <v>243</v>
      </c>
      <c r="L91" s="100">
        <f>'[2]7 день'!F6</f>
        <v>43.51</v>
      </c>
    </row>
    <row r="92" spans="1:16" s="89" customFormat="1" ht="16.5" customHeight="1" x14ac:dyDescent="0.3">
      <c r="A92" s="104"/>
      <c r="B92" s="105"/>
      <c r="C92" s="103"/>
      <c r="D92" s="177" t="str">
        <f>'[2]7 день'!B7</f>
        <v>напиток горячий</v>
      </c>
      <c r="E92" s="177" t="str">
        <f>'[2]7 день'!D7</f>
        <v>Чай с сахаром</v>
      </c>
      <c r="F92" s="169">
        <f>'[2]7 день'!E7</f>
        <v>200</v>
      </c>
      <c r="G92" s="177">
        <f>'[2]7 день'!H7</f>
        <v>7.0000000000000007E-2</v>
      </c>
      <c r="H92" s="177">
        <f>'[2]7 день'!I7</f>
        <v>0.02</v>
      </c>
      <c r="I92" s="177">
        <f>'[2]7 день'!J7</f>
        <v>15</v>
      </c>
      <c r="J92" s="177">
        <f>'[2]7 день'!G7</f>
        <v>60</v>
      </c>
      <c r="K92" s="99">
        <f>'[2]7 день'!C7</f>
        <v>376</v>
      </c>
      <c r="L92" s="100">
        <f>'[2]7 день'!F7</f>
        <v>1.35</v>
      </c>
    </row>
    <row r="93" spans="1:16" s="89" customFormat="1" ht="16.5" customHeight="1" x14ac:dyDescent="0.3">
      <c r="A93" s="104"/>
      <c r="B93" s="105"/>
      <c r="C93" s="103"/>
      <c r="D93" s="177" t="str">
        <f>'[2]7 день'!B8</f>
        <v>хлеб белый</v>
      </c>
      <c r="E93" s="177" t="str">
        <f>'[2]7 день'!D8</f>
        <v>Хлеб пшеничный</v>
      </c>
      <c r="F93" s="169">
        <f>'[2]7 день'!E8</f>
        <v>40</v>
      </c>
      <c r="G93" s="177">
        <f>'[2]7 день'!H8</f>
        <v>3.4</v>
      </c>
      <c r="H93" s="177">
        <f>'[2]7 день'!I8</f>
        <v>0.64</v>
      </c>
      <c r="I93" s="177">
        <f>'[2]7 день'!J8</f>
        <v>14.8</v>
      </c>
      <c r="J93" s="177">
        <f>'[2]7 день'!G8</f>
        <v>72</v>
      </c>
      <c r="K93" s="99">
        <f>'[2]7 день'!C8</f>
        <v>108</v>
      </c>
      <c r="L93" s="100">
        <f>'[2]7 день'!F8</f>
        <v>3.55</v>
      </c>
    </row>
    <row r="94" spans="1:16" s="89" customFormat="1" ht="16.5" customHeight="1" x14ac:dyDescent="0.3">
      <c r="A94" s="104"/>
      <c r="B94" s="105"/>
      <c r="C94" s="103"/>
      <c r="D94" s="177" t="str">
        <f>'[2]7 день'!B9</f>
        <v>фрукт</v>
      </c>
      <c r="E94" s="177" t="str">
        <f>'[2]7 день'!D9</f>
        <v>Плоды свежие. Яблоко.</v>
      </c>
      <c r="F94" s="169">
        <f>'[2]7 день'!E9</f>
        <v>150</v>
      </c>
      <c r="G94" s="177">
        <f>'[2]7 день'!H9</f>
        <v>0.6</v>
      </c>
      <c r="H94" s="177">
        <f>'[2]7 день'!I9</f>
        <v>0.6</v>
      </c>
      <c r="I94" s="177">
        <f>'[2]7 день'!J9</f>
        <v>14.7</v>
      </c>
      <c r="J94" s="177">
        <f>'[2]7 день'!G9</f>
        <v>66</v>
      </c>
      <c r="K94" s="99">
        <f>'[2]7 день'!C9</f>
        <v>118</v>
      </c>
      <c r="L94" s="100">
        <f>'[2]7 день'!F9</f>
        <v>20.309999999999999</v>
      </c>
    </row>
    <row r="95" spans="1:16" s="89" customFormat="1" ht="16.5" customHeight="1" x14ac:dyDescent="0.3">
      <c r="A95" s="104"/>
      <c r="B95" s="105"/>
      <c r="C95" s="103"/>
      <c r="D95" s="106" t="s">
        <v>64</v>
      </c>
      <c r="E95" s="107"/>
      <c r="F95" s="170">
        <f>SUM(F89:F94)</f>
        <v>720</v>
      </c>
      <c r="G95" s="108">
        <f>SUM(G89:G94)</f>
        <v>21.95</v>
      </c>
      <c r="H95" s="108">
        <f>SUM(H89:H94)</f>
        <v>37.860000000000007</v>
      </c>
      <c r="I95" s="108">
        <f>SUM(I89:I94)</f>
        <v>80.33</v>
      </c>
      <c r="J95" s="108">
        <f>SUM(J89:J94)</f>
        <v>743</v>
      </c>
      <c r="K95" s="109"/>
      <c r="L95" s="110">
        <f>SUM(L89:L94)</f>
        <v>86.02000000000001</v>
      </c>
    </row>
    <row r="96" spans="1:16" s="89" customFormat="1" ht="16.5" customHeight="1" x14ac:dyDescent="0.3">
      <c r="A96" s="104">
        <f>A89</f>
        <v>2</v>
      </c>
      <c r="B96" s="105">
        <f>B89</f>
        <v>2</v>
      </c>
      <c r="C96" s="103" t="s">
        <v>20</v>
      </c>
      <c r="D96" s="177" t="str">
        <f>'[2]7 день'!B10</f>
        <v>1 блюдо</v>
      </c>
      <c r="E96" s="177" t="str">
        <f>'[2]7 день'!D10</f>
        <v>Свекольник со сметаной</v>
      </c>
      <c r="F96" s="169">
        <f>'[2]7 день'!E10</f>
        <v>200</v>
      </c>
      <c r="G96" s="177">
        <f>'[2]7 день'!H10</f>
        <v>6.25</v>
      </c>
      <c r="H96" s="177">
        <f>'[2]7 день'!I10</f>
        <v>6.87</v>
      </c>
      <c r="I96" s="177">
        <f>'[2]7 день'!J10</f>
        <v>12.98</v>
      </c>
      <c r="J96" s="177">
        <f>'[2]7 день'!G10</f>
        <v>139</v>
      </c>
      <c r="K96" s="99">
        <f>'[2]7 день'!C10</f>
        <v>131</v>
      </c>
      <c r="L96" s="100">
        <f>'[2]7 день'!F10</f>
        <v>12.75</v>
      </c>
    </row>
    <row r="97" spans="1:12" s="89" customFormat="1" ht="16.5" customHeight="1" x14ac:dyDescent="0.3">
      <c r="A97" s="104"/>
      <c r="B97" s="105"/>
      <c r="C97" s="103"/>
      <c r="D97" s="199" t="str">
        <f>'[2]7 день'!B11</f>
        <v>2 блюдо</v>
      </c>
      <c r="E97" s="199" t="str">
        <f>'[2]7 день'!D11</f>
        <v>Кнели из куриной грудки в молочном соусе</v>
      </c>
      <c r="F97" s="169">
        <f>'[2]7 день'!E11</f>
        <v>60</v>
      </c>
      <c r="G97" s="199">
        <f>'[2]7 день'!H11</f>
        <v>15.5</v>
      </c>
      <c r="H97" s="199">
        <f>'[2]7 день'!I11</f>
        <v>15.8</v>
      </c>
      <c r="I97" s="199">
        <f>'[2]7 день'!J11</f>
        <v>6.6</v>
      </c>
      <c r="J97" s="199">
        <f>'[2]7 день'!G11</f>
        <v>230</v>
      </c>
      <c r="K97" s="99">
        <f>'[2]7 день'!C11</f>
        <v>411</v>
      </c>
      <c r="L97" s="100">
        <f>'[2]7 день'!F11</f>
        <v>28.09</v>
      </c>
    </row>
    <row r="98" spans="1:12" s="89" customFormat="1" ht="16.5" customHeight="1" x14ac:dyDescent="0.3">
      <c r="A98" s="104"/>
      <c r="B98" s="105"/>
      <c r="C98" s="103"/>
      <c r="D98" s="199" t="str">
        <f>'[2]7 день'!B12</f>
        <v>гарнир</v>
      </c>
      <c r="E98" s="199" t="str">
        <f>'[2]7 день'!D12</f>
        <v>Капуста тушеная</v>
      </c>
      <c r="F98" s="169">
        <f>'[2]7 день'!E12</f>
        <v>180</v>
      </c>
      <c r="G98" s="199">
        <f>'[2]7 день'!H12</f>
        <v>3.42</v>
      </c>
      <c r="H98" s="199">
        <f>'[2]7 день'!I12</f>
        <v>4.57</v>
      </c>
      <c r="I98" s="199">
        <f>'[2]7 день'!J12</f>
        <v>109</v>
      </c>
      <c r="J98" s="199">
        <f>'[2]7 день'!G12</f>
        <v>109</v>
      </c>
      <c r="K98" s="99">
        <f>'[2]7 день'!C12</f>
        <v>139</v>
      </c>
      <c r="L98" s="100">
        <f>'[2]7 день'!F12</f>
        <v>13.86</v>
      </c>
    </row>
    <row r="99" spans="1:12" s="89" customFormat="1" ht="16.5" customHeight="1" x14ac:dyDescent="0.3">
      <c r="A99" s="104"/>
      <c r="B99" s="105"/>
      <c r="C99" s="103"/>
      <c r="D99" s="199" t="str">
        <f>'[2]7 день'!B13</f>
        <v>напиток горячий</v>
      </c>
      <c r="E99" s="199" t="str">
        <f>'[2]7 день'!D13</f>
        <v>Чай с сахаром</v>
      </c>
      <c r="F99" s="169">
        <f>'[2]7 день'!E13</f>
        <v>200</v>
      </c>
      <c r="G99" s="199">
        <f>'[2]7 день'!H13</f>
        <v>7.0000000000000007E-2</v>
      </c>
      <c r="H99" s="199">
        <f>'[2]7 день'!I13</f>
        <v>0.02</v>
      </c>
      <c r="I99" s="199">
        <f>'[2]7 день'!J13</f>
        <v>15</v>
      </c>
      <c r="J99" s="199">
        <f>'[2]7 день'!G13</f>
        <v>60</v>
      </c>
      <c r="K99" s="99">
        <f>'[2]7 день'!C13</f>
        <v>376</v>
      </c>
      <c r="L99" s="100">
        <f>'[2]7 день'!F13</f>
        <v>1.35</v>
      </c>
    </row>
    <row r="100" spans="1:12" s="89" customFormat="1" ht="16.5" customHeight="1" x14ac:dyDescent="0.3">
      <c r="A100" s="104"/>
      <c r="B100" s="105"/>
      <c r="C100" s="103"/>
      <c r="D100" s="242" t="str">
        <f>'[2]7 день'!B14</f>
        <v>хлеб белый</v>
      </c>
      <c r="E100" s="242" t="str">
        <f>'[2]7 день'!D14</f>
        <v>Хлеб пшеничный</v>
      </c>
      <c r="F100" s="169">
        <f>'[2]7 день'!E14</f>
        <v>24</v>
      </c>
      <c r="G100" s="242">
        <f>'[2]7 день'!H14</f>
        <v>2.04</v>
      </c>
      <c r="H100" s="242">
        <f>'[2]7 день'!I14</f>
        <v>0.38</v>
      </c>
      <c r="I100" s="242">
        <f>'[2]7 день'!J14</f>
        <v>8.8800000000000008</v>
      </c>
      <c r="J100" s="242">
        <f>'[2]7 день'!G14</f>
        <v>47</v>
      </c>
      <c r="K100" s="99">
        <f>'[2]7 день'!C14</f>
        <v>108</v>
      </c>
      <c r="L100" s="100">
        <f>'[2]7 день'!F14</f>
        <v>2.08</v>
      </c>
    </row>
    <row r="101" spans="1:12" s="89" customFormat="1" ht="16.5" customHeight="1" x14ac:dyDescent="0.3">
      <c r="A101" s="104"/>
      <c r="B101" s="105"/>
      <c r="C101" s="103"/>
      <c r="D101" s="199" t="str">
        <f>'[2]7 день'!B15</f>
        <v>хлеб черный</v>
      </c>
      <c r="E101" s="199" t="str">
        <f>'[2]7 день'!D15</f>
        <v>Хлеб ржано-пшеничный</v>
      </c>
      <c r="F101" s="169">
        <f>'[2]7 день'!E15</f>
        <v>40</v>
      </c>
      <c r="G101" s="199">
        <f>'[2]7 день'!H15</f>
        <v>3.08</v>
      </c>
      <c r="H101" s="199">
        <f>'[2]7 день'!I15</f>
        <v>0.56000000000000005</v>
      </c>
      <c r="I101" s="199">
        <f>'[2]7 день'!J15</f>
        <v>14.96</v>
      </c>
      <c r="J101" s="199">
        <f>'[2]7 день'!G15</f>
        <v>81</v>
      </c>
      <c r="K101" s="99">
        <f>'[2]7 день'!C15</f>
        <v>116</v>
      </c>
      <c r="L101" s="100">
        <f>'[2]7 день'!F15</f>
        <v>1.87</v>
      </c>
    </row>
    <row r="102" spans="1:12" s="89" customFormat="1" ht="16.5" customHeight="1" x14ac:dyDescent="0.3">
      <c r="A102" s="104"/>
      <c r="B102" s="105"/>
      <c r="C102" s="103"/>
      <c r="D102" s="106" t="s">
        <v>64</v>
      </c>
      <c r="E102" s="107"/>
      <c r="F102" s="170">
        <f>SUM(F96:F101)</f>
        <v>704</v>
      </c>
      <c r="G102" s="108">
        <f>SUM(G96:G101)</f>
        <v>30.36</v>
      </c>
      <c r="H102" s="108">
        <f>SUM(H96:H101)</f>
        <v>28.2</v>
      </c>
      <c r="I102" s="108">
        <f>SUM(I96:I101)</f>
        <v>167.42</v>
      </c>
      <c r="J102" s="108">
        <f>SUM(J96:J101)</f>
        <v>666</v>
      </c>
      <c r="K102" s="109"/>
      <c r="L102" s="110">
        <f>SUM(L96:L101)</f>
        <v>60</v>
      </c>
    </row>
    <row r="103" spans="1:12" s="118" customFormat="1" ht="16.5" customHeight="1" thickBot="1" x14ac:dyDescent="0.35">
      <c r="A103" s="114">
        <f>A89</f>
        <v>2</v>
      </c>
      <c r="B103" s="115">
        <f>B89</f>
        <v>2</v>
      </c>
      <c r="C103" s="246" t="s">
        <v>65</v>
      </c>
      <c r="D103" s="247"/>
      <c r="E103" s="116"/>
      <c r="F103" s="171">
        <f>F95+F102</f>
        <v>1424</v>
      </c>
      <c r="G103" s="179">
        <f>G95+G102</f>
        <v>52.31</v>
      </c>
      <c r="H103" s="179">
        <f>H95+H102</f>
        <v>66.06</v>
      </c>
      <c r="I103" s="179">
        <f>I95+I102</f>
        <v>247.75</v>
      </c>
      <c r="J103" s="179">
        <f>J95+J102</f>
        <v>1409</v>
      </c>
      <c r="K103" s="178"/>
      <c r="L103" s="117">
        <f>L95+L102</f>
        <v>146.02000000000001</v>
      </c>
    </row>
    <row r="104" spans="1:12" s="89" customFormat="1" ht="16.5" customHeight="1" x14ac:dyDescent="0.3">
      <c r="A104" s="133">
        <v>2</v>
      </c>
      <c r="B104" s="134">
        <v>3</v>
      </c>
      <c r="C104" s="135" t="s">
        <v>15</v>
      </c>
      <c r="D104" s="122" t="str">
        <f>'8 день'!B4</f>
        <v>горячее блюдо</v>
      </c>
      <c r="E104" s="122" t="str">
        <f>'8 день'!D4</f>
        <v xml:space="preserve">Запеканка из творога </v>
      </c>
      <c r="F104" s="168">
        <f>'8 день'!E4</f>
        <v>220</v>
      </c>
      <c r="G104" s="122">
        <f>'8 день'!H4</f>
        <v>21.46</v>
      </c>
      <c r="H104" s="122">
        <f>'8 день'!I4</f>
        <v>16.940000000000001</v>
      </c>
      <c r="I104" s="122">
        <f>'8 день'!J4</f>
        <v>22.44</v>
      </c>
      <c r="J104" s="122">
        <f>'8 день'!G4</f>
        <v>328</v>
      </c>
      <c r="K104" s="123">
        <f>'8 день'!C4</f>
        <v>313</v>
      </c>
      <c r="L104" s="124">
        <f>'8 день'!F4</f>
        <v>79.599999999999994</v>
      </c>
    </row>
    <row r="105" spans="1:12" s="89" customFormat="1" ht="16.5" customHeight="1" x14ac:dyDescent="0.3">
      <c r="A105" s="133"/>
      <c r="B105" s="134"/>
      <c r="C105" s="135"/>
      <c r="D105" s="122" t="str">
        <f>'8 день'!B5</f>
        <v>соус</v>
      </c>
      <c r="E105" s="122" t="str">
        <f>'8 день'!D5</f>
        <v>Соус молочный (сладкий)</v>
      </c>
      <c r="F105" s="168">
        <f>'8 день'!E5</f>
        <v>50</v>
      </c>
      <c r="G105" s="122">
        <f>'8 день'!H5</f>
        <v>0.45</v>
      </c>
      <c r="H105" s="122">
        <f>'8 день'!I5</f>
        <v>1.1399999999999999</v>
      </c>
      <c r="I105" s="122">
        <f>'8 день'!J5</f>
        <v>3.06</v>
      </c>
      <c r="J105" s="122">
        <f>'8 день'!G5</f>
        <v>25</v>
      </c>
      <c r="K105" s="123">
        <f>'8 день'!C5</f>
        <v>767</v>
      </c>
      <c r="L105" s="124">
        <f>'8 день'!F5</f>
        <v>2.41</v>
      </c>
    </row>
    <row r="106" spans="1:12" s="89" customFormat="1" ht="16.5" customHeight="1" x14ac:dyDescent="0.3">
      <c r="A106" s="133"/>
      <c r="B106" s="134"/>
      <c r="C106" s="135"/>
      <c r="D106" s="122" t="str">
        <f>'8 день'!B6</f>
        <v>напиток горячий</v>
      </c>
      <c r="E106" s="122" t="str">
        <f>'8 день'!D6</f>
        <v>Чай с сахаром</v>
      </c>
      <c r="F106" s="168">
        <f>'8 день'!E6</f>
        <v>200</v>
      </c>
      <c r="G106" s="122">
        <f>'8 день'!H6</f>
        <v>0.19</v>
      </c>
      <c r="H106" s="122">
        <f>'8 день'!I6</f>
        <v>0.04</v>
      </c>
      <c r="I106" s="122">
        <f>'8 день'!J6</f>
        <v>13.66</v>
      </c>
      <c r="J106" s="122">
        <f>'8 день'!G6</f>
        <v>56</v>
      </c>
      <c r="K106" s="123">
        <f>'8 день'!C6</f>
        <v>430</v>
      </c>
      <c r="L106" s="124">
        <f>'8 день'!F6</f>
        <v>1.35</v>
      </c>
    </row>
    <row r="107" spans="1:12" s="89" customFormat="1" ht="16.5" customHeight="1" x14ac:dyDescent="0.3">
      <c r="A107" s="133"/>
      <c r="B107" s="134"/>
      <c r="C107" s="135"/>
      <c r="D107" s="122" t="str">
        <f>'8 день'!B7</f>
        <v>хлеб белый</v>
      </c>
      <c r="E107" s="122" t="str">
        <f>'8 день'!D7</f>
        <v>Хлеб пшеничный</v>
      </c>
      <c r="F107" s="168">
        <f>'8 день'!E7</f>
        <v>30</v>
      </c>
      <c r="G107" s="122">
        <f>'8 день'!H7</f>
        <v>3.4</v>
      </c>
      <c r="H107" s="122">
        <f>'8 день'!I7</f>
        <v>0.64</v>
      </c>
      <c r="I107" s="122">
        <f>'8 день'!J7</f>
        <v>14.8</v>
      </c>
      <c r="J107" s="122">
        <f>'8 день'!G7</f>
        <v>72</v>
      </c>
      <c r="K107" s="123">
        <f>'8 день'!C7</f>
        <v>108</v>
      </c>
      <c r="L107" s="124">
        <f>'8 день'!F7</f>
        <v>2.66</v>
      </c>
    </row>
    <row r="108" spans="1:12" s="89" customFormat="1" ht="16.5" customHeight="1" x14ac:dyDescent="0.3">
      <c r="A108" s="119"/>
      <c r="B108" s="137"/>
      <c r="C108" s="121"/>
      <c r="D108" s="106" t="s">
        <v>64</v>
      </c>
      <c r="E108" s="107"/>
      <c r="F108" s="170">
        <f>SUM(F104:F107)</f>
        <v>500</v>
      </c>
      <c r="G108" s="108">
        <f>SUM(G104:G107)</f>
        <v>25.5</v>
      </c>
      <c r="H108" s="108">
        <f>SUM(H104:H107)</f>
        <v>18.760000000000002</v>
      </c>
      <c r="I108" s="108">
        <f>SUM(I104:I107)</f>
        <v>53.959999999999994</v>
      </c>
      <c r="J108" s="108">
        <f>SUM(J104:J107)</f>
        <v>481</v>
      </c>
      <c r="K108" s="109"/>
      <c r="L108" s="110">
        <f>SUM(L104:L107)</f>
        <v>86.019999999999982</v>
      </c>
    </row>
    <row r="109" spans="1:12" s="89" customFormat="1" ht="16.5" customHeight="1" x14ac:dyDescent="0.3">
      <c r="A109" s="138">
        <f>A104</f>
        <v>2</v>
      </c>
      <c r="B109" s="139">
        <f>B104</f>
        <v>3</v>
      </c>
      <c r="C109" s="140" t="s">
        <v>20</v>
      </c>
      <c r="D109" s="177" t="str">
        <f>'8 день'!B8</f>
        <v>1 блюдо</v>
      </c>
      <c r="E109" s="177" t="str">
        <f>'8 день'!D8</f>
        <v>Суп "Русский" с птицей отварной</v>
      </c>
      <c r="F109" s="169">
        <f>'8 день'!E8</f>
        <v>200</v>
      </c>
      <c r="G109" s="177">
        <f>'8 день'!H8</f>
        <v>4.5</v>
      </c>
      <c r="H109" s="177">
        <f>'8 день'!I8</f>
        <v>4.34</v>
      </c>
      <c r="I109" s="177">
        <f>'8 день'!J8</f>
        <v>15.91</v>
      </c>
      <c r="J109" s="177">
        <f>'8 день'!G8</f>
        <v>121</v>
      </c>
      <c r="K109" s="99">
        <f>'8 день'!C8</f>
        <v>155</v>
      </c>
      <c r="L109" s="100">
        <f>'8 день'!F8</f>
        <v>9.4</v>
      </c>
    </row>
    <row r="110" spans="1:12" s="89" customFormat="1" ht="16.5" customHeight="1" x14ac:dyDescent="0.3">
      <c r="A110" s="133"/>
      <c r="B110" s="134"/>
      <c r="C110" s="135"/>
      <c r="D110" s="177" t="str">
        <f>'8 день'!B9</f>
        <v>2 блюдо</v>
      </c>
      <c r="E110" s="177" t="str">
        <f>'8 день'!D9</f>
        <v>Жаркое по-домашнему с говядиной</v>
      </c>
      <c r="F110" s="169">
        <f>'8 день'!E9</f>
        <v>260</v>
      </c>
      <c r="G110" s="177">
        <f>'8 день'!H9</f>
        <v>18.829999999999998</v>
      </c>
      <c r="H110" s="177">
        <f>'8 день'!I9</f>
        <v>17.95</v>
      </c>
      <c r="I110" s="177">
        <f>'8 день'!J9</f>
        <v>32.86</v>
      </c>
      <c r="J110" s="177">
        <f>'8 день'!G9</f>
        <v>369</v>
      </c>
      <c r="K110" s="99">
        <f>'8 день'!C9</f>
        <v>259</v>
      </c>
      <c r="L110" s="100">
        <f>'8 день'!F9</f>
        <v>47.99</v>
      </c>
    </row>
    <row r="111" spans="1:12" s="89" customFormat="1" ht="16.5" customHeight="1" x14ac:dyDescent="0.3">
      <c r="A111" s="133"/>
      <c r="B111" s="134"/>
      <c r="C111" s="135"/>
      <c r="D111" s="177" t="str">
        <f>'8 день'!B10</f>
        <v>напиток горячий</v>
      </c>
      <c r="E111" s="177" t="str">
        <f>'8 день'!D10</f>
        <v>Чай с сахаром</v>
      </c>
      <c r="F111" s="169">
        <f>'8 день'!E10</f>
        <v>200</v>
      </c>
      <c r="G111" s="177">
        <f>'8 день'!H10</f>
        <v>0.17</v>
      </c>
      <c r="H111" s="177">
        <f>'8 день'!I10</f>
        <v>0.04</v>
      </c>
      <c r="I111" s="177">
        <f>'8 день'!J10</f>
        <v>12.29</v>
      </c>
      <c r="J111" s="177">
        <f>'8 день'!G10</f>
        <v>50</v>
      </c>
      <c r="K111" s="99">
        <f>'8 день'!C10</f>
        <v>430</v>
      </c>
      <c r="L111" s="100">
        <f>'8 день'!F10</f>
        <v>1.21</v>
      </c>
    </row>
    <row r="112" spans="1:12" s="89" customFormat="1" ht="16.5" customHeight="1" x14ac:dyDescent="0.3">
      <c r="A112" s="133"/>
      <c r="B112" s="134"/>
      <c r="C112" s="135"/>
      <c r="D112" s="177" t="str">
        <f>'8 день'!B11</f>
        <v>хлеб черный</v>
      </c>
      <c r="E112" s="177" t="str">
        <f>'8 день'!D11</f>
        <v>Хлеб ржано-пшеничный</v>
      </c>
      <c r="F112" s="169">
        <f>'8 день'!E11</f>
        <v>40</v>
      </c>
      <c r="G112" s="177">
        <f>'8 день'!H11</f>
        <v>2.31</v>
      </c>
      <c r="H112" s="177">
        <f>'8 день'!I11</f>
        <v>0.42</v>
      </c>
      <c r="I112" s="177">
        <f>'8 день'!J11</f>
        <v>11.22</v>
      </c>
      <c r="J112" s="177">
        <f>'8 день'!G11</f>
        <v>58</v>
      </c>
      <c r="K112" s="99">
        <f>'8 день'!C11</f>
        <v>116</v>
      </c>
      <c r="L112" s="100">
        <f>'8 день'!F11</f>
        <v>1.4</v>
      </c>
    </row>
    <row r="113" spans="1:17" s="89" customFormat="1" ht="16.5" customHeight="1" x14ac:dyDescent="0.3">
      <c r="A113" s="119"/>
      <c r="B113" s="137"/>
      <c r="C113" s="121"/>
      <c r="D113" s="106" t="s">
        <v>64</v>
      </c>
      <c r="E113" s="107"/>
      <c r="F113" s="170">
        <f>SUM(F109:F112)</f>
        <v>700</v>
      </c>
      <c r="G113" s="108">
        <f>SUM(G109:G112)</f>
        <v>25.81</v>
      </c>
      <c r="H113" s="108">
        <f>SUM(H109:H112)</f>
        <v>22.75</v>
      </c>
      <c r="I113" s="108">
        <f>SUM(I109:I112)</f>
        <v>72.28</v>
      </c>
      <c r="J113" s="108">
        <f>SUM(J109:J112)</f>
        <v>598</v>
      </c>
      <c r="K113" s="109"/>
      <c r="L113" s="110">
        <f>SUM(L109:L112)</f>
        <v>60</v>
      </c>
    </row>
    <row r="114" spans="1:17" s="118" customFormat="1" ht="16.5" customHeight="1" thickBot="1" x14ac:dyDescent="0.35">
      <c r="A114" s="125">
        <f>A104</f>
        <v>2</v>
      </c>
      <c r="B114" s="126">
        <f>B104</f>
        <v>3</v>
      </c>
      <c r="C114" s="250" t="s">
        <v>65</v>
      </c>
      <c r="D114" s="251"/>
      <c r="E114" s="127"/>
      <c r="F114" s="172">
        <f>F108+F113</f>
        <v>1200</v>
      </c>
      <c r="G114" s="128">
        <f>G108+G113</f>
        <v>51.31</v>
      </c>
      <c r="H114" s="128">
        <f>H108+H113</f>
        <v>41.510000000000005</v>
      </c>
      <c r="I114" s="128">
        <f>I108+I113</f>
        <v>126.24</v>
      </c>
      <c r="J114" s="128">
        <f>J108+J113</f>
        <v>1079</v>
      </c>
      <c r="K114" s="176"/>
      <c r="L114" s="129">
        <f>L108+L113</f>
        <v>146.01999999999998</v>
      </c>
    </row>
    <row r="115" spans="1:17" s="89" customFormat="1" ht="16.5" customHeight="1" x14ac:dyDescent="0.3">
      <c r="A115" s="96">
        <v>2</v>
      </c>
      <c r="B115" s="97">
        <v>4</v>
      </c>
      <c r="C115" s="98" t="s">
        <v>15</v>
      </c>
      <c r="D115" s="130" t="str">
        <f>'9 день'!B4</f>
        <v>закуска</v>
      </c>
      <c r="E115" s="130" t="str">
        <f>'9 день'!D4</f>
        <v>Икра кабачковая диетическая из уваренных овощей промышленного производства</v>
      </c>
      <c r="F115" s="173">
        <f>'9 день'!E4</f>
        <v>60</v>
      </c>
      <c r="G115" s="130">
        <f>'9 день'!H4</f>
        <v>0.47</v>
      </c>
      <c r="H115" s="130">
        <f>'9 день'!I4</f>
        <v>0.08</v>
      </c>
      <c r="I115" s="130">
        <f>'9 день'!J4</f>
        <v>1.56</v>
      </c>
      <c r="J115" s="130">
        <f>'9 день'!G4</f>
        <v>9</v>
      </c>
      <c r="K115" s="131">
        <f>'9 день'!C4</f>
        <v>76</v>
      </c>
      <c r="L115" s="132">
        <f>'9 день'!F4</f>
        <v>8.77</v>
      </c>
      <c r="M115" s="118"/>
      <c r="N115" s="118"/>
      <c r="O115" s="118"/>
      <c r="P115" s="118"/>
      <c r="Q115" s="118"/>
    </row>
    <row r="116" spans="1:17" s="89" customFormat="1" ht="16.5" customHeight="1" x14ac:dyDescent="0.3">
      <c r="A116" s="104"/>
      <c r="B116" s="105"/>
      <c r="C116" s="103"/>
      <c r="D116" s="199" t="str">
        <f>'9 день'!B5</f>
        <v>горячее блюдо</v>
      </c>
      <c r="E116" s="199" t="str">
        <f>'9 день'!D5</f>
        <v>Птица запеченная порционная (окорочок куриный)</v>
      </c>
      <c r="F116" s="169">
        <f>'9 день'!E5</f>
        <v>100</v>
      </c>
      <c r="G116" s="199">
        <f>'9 день'!H5</f>
        <v>22.48</v>
      </c>
      <c r="H116" s="199">
        <f>'9 день'!I5</f>
        <v>11.19</v>
      </c>
      <c r="I116" s="199">
        <f>'9 день'!J5</f>
        <v>0.15</v>
      </c>
      <c r="J116" s="199">
        <f>'9 день'!G5</f>
        <v>191</v>
      </c>
      <c r="K116" s="99">
        <f>'9 день'!C5</f>
        <v>293</v>
      </c>
      <c r="L116" s="100">
        <f>'9 день'!F5</f>
        <v>43.65</v>
      </c>
      <c r="M116" s="118"/>
      <c r="N116" s="118"/>
      <c r="O116" s="118"/>
      <c r="P116" s="118"/>
      <c r="Q116" s="118"/>
    </row>
    <row r="117" spans="1:17" s="89" customFormat="1" ht="16.5" customHeight="1" x14ac:dyDescent="0.3">
      <c r="A117" s="104"/>
      <c r="B117" s="105"/>
      <c r="C117" s="103"/>
      <c r="D117" s="199" t="str">
        <f>'9 день'!B6</f>
        <v>гарнир</v>
      </c>
      <c r="E117" s="199" t="str">
        <f>'9 день'!D6</f>
        <v>Рис отварной с маслом сливочным</v>
      </c>
      <c r="F117" s="169">
        <f>'9 день'!E6</f>
        <v>150</v>
      </c>
      <c r="G117" s="199">
        <f>'9 день'!H6</f>
        <v>3.65</v>
      </c>
      <c r="H117" s="199">
        <f>'9 день'!I6</f>
        <v>5.38</v>
      </c>
      <c r="I117" s="199">
        <f>'9 день'!J6</f>
        <v>36.68</v>
      </c>
      <c r="J117" s="199">
        <f>'9 день'!G6</f>
        <v>210</v>
      </c>
      <c r="K117" s="99">
        <f>'9 день'!C6</f>
        <v>304</v>
      </c>
      <c r="L117" s="100">
        <f>'9 день'!F6</f>
        <v>6.81</v>
      </c>
      <c r="M117" s="118"/>
      <c r="N117" s="118"/>
      <c r="O117" s="118"/>
      <c r="P117" s="118"/>
      <c r="Q117" s="118"/>
    </row>
    <row r="118" spans="1:17" s="89" customFormat="1" ht="16.5" customHeight="1" x14ac:dyDescent="0.3">
      <c r="A118" s="104"/>
      <c r="B118" s="105"/>
      <c r="C118" s="103"/>
      <c r="D118" s="199" t="str">
        <f>'9 день'!B7</f>
        <v>напиток горячий</v>
      </c>
      <c r="E118" s="199" t="str">
        <f>'9 день'!D7</f>
        <v>Чай витаминизированный с сахаром</v>
      </c>
      <c r="F118" s="169">
        <f>'9 день'!E7</f>
        <v>200</v>
      </c>
      <c r="G118" s="199">
        <f>'9 день'!H7</f>
        <v>0.13</v>
      </c>
      <c r="H118" s="199">
        <f>'9 день'!I7</f>
        <v>0.14000000000000001</v>
      </c>
      <c r="I118" s="199">
        <f>'9 день'!J7</f>
        <v>13.64</v>
      </c>
      <c r="J118" s="199">
        <f>'9 день'!G7</f>
        <v>56</v>
      </c>
      <c r="K118" s="99">
        <f>'9 день'!C7</f>
        <v>376</v>
      </c>
      <c r="L118" s="100">
        <f>'9 день'!F7</f>
        <v>1.68</v>
      </c>
      <c r="M118" s="118"/>
      <c r="N118" s="118"/>
      <c r="O118" s="118"/>
      <c r="P118" s="118"/>
      <c r="Q118" s="118"/>
    </row>
    <row r="119" spans="1:17" s="89" customFormat="1" ht="16.5" customHeight="1" x14ac:dyDescent="0.3">
      <c r="A119" s="104"/>
      <c r="B119" s="105"/>
      <c r="C119" s="103"/>
      <c r="D119" s="199" t="str">
        <f>'9 день'!B8</f>
        <v>хлеб белый</v>
      </c>
      <c r="E119" s="199" t="str">
        <f>'9 день'!D8</f>
        <v>Хлеб пшеничный</v>
      </c>
      <c r="F119" s="169">
        <f>'9 день'!E8</f>
        <v>40</v>
      </c>
      <c r="G119" s="199">
        <f>'9 день'!H8</f>
        <v>3.4</v>
      </c>
      <c r="H119" s="199">
        <f>'9 день'!I8</f>
        <v>0.64</v>
      </c>
      <c r="I119" s="199">
        <f>'9 день'!J8</f>
        <v>14.8</v>
      </c>
      <c r="J119" s="199">
        <f>'9 день'!G8</f>
        <v>72</v>
      </c>
      <c r="K119" s="99">
        <f>'9 день'!C8</f>
        <v>108</v>
      </c>
      <c r="L119" s="100">
        <f>'9 день'!F8</f>
        <v>3.55</v>
      </c>
      <c r="M119" s="118"/>
      <c r="N119" s="118"/>
      <c r="O119" s="118"/>
      <c r="P119" s="118"/>
      <c r="Q119" s="118"/>
    </row>
    <row r="120" spans="1:17" s="89" customFormat="1" ht="16.5" customHeight="1" x14ac:dyDescent="0.3">
      <c r="A120" s="104"/>
      <c r="B120" s="105"/>
      <c r="C120" s="103"/>
      <c r="D120" s="199" t="str">
        <f>'9 день'!B9</f>
        <v>фрукт</v>
      </c>
      <c r="E120" s="199" t="str">
        <f>'9 день'!D9</f>
        <v>Плоды свежие. Банан.</v>
      </c>
      <c r="F120" s="169">
        <f>'9 день'!E9</f>
        <v>121</v>
      </c>
      <c r="G120" s="199">
        <f>'9 день'!H9</f>
        <v>1.84</v>
      </c>
      <c r="H120" s="199">
        <f>'9 день'!I9</f>
        <v>0.61</v>
      </c>
      <c r="I120" s="199">
        <f>'9 день'!J9</f>
        <v>25.83</v>
      </c>
      <c r="J120" s="199">
        <f>'9 день'!G9</f>
        <v>118</v>
      </c>
      <c r="K120" s="99">
        <f>'9 день'!C9</f>
        <v>118</v>
      </c>
      <c r="L120" s="100">
        <f>'9 день'!F9</f>
        <v>21.56</v>
      </c>
      <c r="M120" s="118"/>
      <c r="N120" s="118"/>
      <c r="O120" s="118"/>
      <c r="P120" s="118"/>
      <c r="Q120" s="118"/>
    </row>
    <row r="121" spans="1:17" s="89" customFormat="1" ht="16.5" customHeight="1" x14ac:dyDescent="0.3">
      <c r="A121" s="104"/>
      <c r="B121" s="105"/>
      <c r="C121" s="103"/>
      <c r="D121" s="106" t="s">
        <v>64</v>
      </c>
      <c r="E121" s="107"/>
      <c r="F121" s="170">
        <f>SUM(F115:F120)</f>
        <v>671</v>
      </c>
      <c r="G121" s="108">
        <f t="shared" ref="G121:L121" si="2">SUM(G115:G120)</f>
        <v>31.969999999999995</v>
      </c>
      <c r="H121" s="108">
        <f t="shared" si="2"/>
        <v>18.04</v>
      </c>
      <c r="I121" s="108">
        <f t="shared" si="2"/>
        <v>92.66</v>
      </c>
      <c r="J121" s="108">
        <f t="shared" si="2"/>
        <v>656</v>
      </c>
      <c r="K121" s="109"/>
      <c r="L121" s="110">
        <f t="shared" si="2"/>
        <v>86.02000000000001</v>
      </c>
      <c r="M121" s="118"/>
      <c r="N121" s="118"/>
      <c r="O121" s="118"/>
      <c r="P121" s="118"/>
      <c r="Q121" s="118"/>
    </row>
    <row r="122" spans="1:17" s="89" customFormat="1" ht="16.5" customHeight="1" x14ac:dyDescent="0.3">
      <c r="A122" s="104">
        <f>A115</f>
        <v>2</v>
      </c>
      <c r="B122" s="105">
        <f>B115</f>
        <v>4</v>
      </c>
      <c r="C122" s="103" t="s">
        <v>20</v>
      </c>
      <c r="D122" s="199" t="str">
        <f>'9 день'!B10</f>
        <v>закуска</v>
      </c>
      <c r="E122" s="199" t="str">
        <f>'9 день'!D10</f>
        <v>Салат из свеклы и моркови</v>
      </c>
      <c r="F122" s="169">
        <f>'9 день'!E10</f>
        <v>40</v>
      </c>
      <c r="G122" s="199">
        <f>'9 день'!H10</f>
        <v>0.49</v>
      </c>
      <c r="H122" s="199">
        <f>'9 день'!I10</f>
        <v>3.55</v>
      </c>
      <c r="I122" s="199">
        <f>'9 день'!J10</f>
        <v>2.81</v>
      </c>
      <c r="J122" s="199">
        <f>'9 день'!G10</f>
        <v>45</v>
      </c>
      <c r="K122" s="99">
        <f>'9 день'!C10</f>
        <v>51</v>
      </c>
      <c r="L122" s="100">
        <f>'9 день'!F10</f>
        <v>2.35</v>
      </c>
      <c r="M122" s="118"/>
      <c r="N122" s="118"/>
      <c r="O122" s="118"/>
      <c r="P122" s="118"/>
      <c r="Q122" s="118"/>
    </row>
    <row r="123" spans="1:17" s="89" customFormat="1" ht="16.5" customHeight="1" x14ac:dyDescent="0.3">
      <c r="A123" s="104"/>
      <c r="B123" s="105"/>
      <c r="C123" s="103"/>
      <c r="D123" s="199" t="str">
        <f>'9 день'!B11</f>
        <v>1 блюдо</v>
      </c>
      <c r="E123" s="199" t="str">
        <f>'9 день'!D11</f>
        <v>Щи из свежей капусты с картофелем, с птицей отварной</v>
      </c>
      <c r="F123" s="169">
        <f>'9 день'!E11</f>
        <v>200</v>
      </c>
      <c r="G123" s="199">
        <f>'9 день'!H11</f>
        <v>10.26</v>
      </c>
      <c r="H123" s="199">
        <f>'9 день'!I11</f>
        <v>11.28</v>
      </c>
      <c r="I123" s="199">
        <f>'9 день'!J11</f>
        <v>6.99</v>
      </c>
      <c r="J123" s="199">
        <f>'9 день'!G11</f>
        <v>171</v>
      </c>
      <c r="K123" s="99">
        <f>'9 день'!C11</f>
        <v>96</v>
      </c>
      <c r="L123" s="100">
        <f>'9 день'!F11</f>
        <v>9.81</v>
      </c>
    </row>
    <row r="124" spans="1:17" s="89" customFormat="1" ht="16.5" customHeight="1" x14ac:dyDescent="0.3">
      <c r="A124" s="104"/>
      <c r="B124" s="105"/>
      <c r="C124" s="103"/>
      <c r="D124" s="199" t="str">
        <f>'9 день'!B12</f>
        <v>2 блюдо</v>
      </c>
      <c r="E124" s="199" t="str">
        <f>'9 день'!D12</f>
        <v>Рыба, запеченная под соусом</v>
      </c>
      <c r="F124" s="169">
        <f>'9 день'!E12</f>
        <v>100</v>
      </c>
      <c r="G124" s="199">
        <f>'9 день'!H12</f>
        <v>17</v>
      </c>
      <c r="H124" s="199">
        <f>'9 день'!I12</f>
        <v>4.76</v>
      </c>
      <c r="I124" s="199">
        <f>'9 день'!J12</f>
        <v>2.19</v>
      </c>
      <c r="J124" s="199">
        <f>'9 день'!G12</f>
        <v>115</v>
      </c>
      <c r="K124" s="99">
        <f>'9 день'!C12</f>
        <v>232</v>
      </c>
      <c r="L124" s="100">
        <f>'9 день'!F12</f>
        <v>29.75</v>
      </c>
    </row>
    <row r="125" spans="1:17" s="89" customFormat="1" ht="16.5" customHeight="1" x14ac:dyDescent="0.3">
      <c r="A125" s="104"/>
      <c r="B125" s="105"/>
      <c r="C125" s="103"/>
      <c r="D125" s="199" t="str">
        <f>'9 день'!B13</f>
        <v>гарнир</v>
      </c>
      <c r="E125" s="199" t="str">
        <f>'9 день'!D13</f>
        <v>Картофельное пюре с маслом сливочным</v>
      </c>
      <c r="F125" s="169">
        <f>'9 день'!E13</f>
        <v>150</v>
      </c>
      <c r="G125" s="199">
        <f>'9 день'!H13</f>
        <v>3.34</v>
      </c>
      <c r="H125" s="199">
        <f>'9 день'!I13</f>
        <v>3.49</v>
      </c>
      <c r="I125" s="199">
        <f>'9 день'!J13</f>
        <v>22.11</v>
      </c>
      <c r="J125" s="199">
        <f>'9 день'!G13</f>
        <v>134</v>
      </c>
      <c r="K125" s="99">
        <f>'9 день'!C13</f>
        <v>312</v>
      </c>
      <c r="L125" s="100">
        <f>'9 день'!F13</f>
        <v>14.01</v>
      </c>
    </row>
    <row r="126" spans="1:17" s="89" customFormat="1" ht="16.5" customHeight="1" x14ac:dyDescent="0.3">
      <c r="A126" s="104"/>
      <c r="B126" s="105"/>
      <c r="C126" s="103"/>
      <c r="D126" s="199" t="str">
        <f>'9 день'!B14</f>
        <v>напиток горячий</v>
      </c>
      <c r="E126" s="199" t="str">
        <f>'9 день'!D14</f>
        <v>Чай с сахаром</v>
      </c>
      <c r="F126" s="169">
        <f>'9 день'!E14</f>
        <v>200</v>
      </c>
      <c r="G126" s="199">
        <f>'9 день'!H14</f>
        <v>0.19</v>
      </c>
      <c r="H126" s="199">
        <f>'9 день'!I14</f>
        <v>0.04</v>
      </c>
      <c r="I126" s="199">
        <f>'9 день'!J14</f>
        <v>13.66</v>
      </c>
      <c r="J126" s="199">
        <f>'9 день'!G14</f>
        <v>56</v>
      </c>
      <c r="K126" s="99">
        <f>'9 день'!C14</f>
        <v>430</v>
      </c>
      <c r="L126" s="100">
        <f>'9 день'!F14</f>
        <v>1.35</v>
      </c>
    </row>
    <row r="127" spans="1:17" s="89" customFormat="1" ht="16.5" customHeight="1" x14ac:dyDescent="0.3">
      <c r="A127" s="104"/>
      <c r="B127" s="105"/>
      <c r="C127" s="103"/>
      <c r="D127" s="199" t="str">
        <f>'9 день'!B15</f>
        <v>хлеб черный</v>
      </c>
      <c r="E127" s="199" t="str">
        <f>'9 день'!D15</f>
        <v>Хлеб ржано-пшеничный</v>
      </c>
      <c r="F127" s="169">
        <f>'9 день'!E15</f>
        <v>60</v>
      </c>
      <c r="G127" s="199">
        <f>'9 день'!H15</f>
        <v>3.08</v>
      </c>
      <c r="H127" s="199">
        <f>'9 день'!I15</f>
        <v>0.56000000000000005</v>
      </c>
      <c r="I127" s="199">
        <f>'9 день'!J15</f>
        <v>14.96</v>
      </c>
      <c r="J127" s="199">
        <f>'9 день'!G15</f>
        <v>81</v>
      </c>
      <c r="K127" s="99">
        <f>'9 день'!C15</f>
        <v>116</v>
      </c>
      <c r="L127" s="100">
        <f>'9 день'!F15</f>
        <v>2.73</v>
      </c>
    </row>
    <row r="128" spans="1:17" s="89" customFormat="1" ht="16.5" customHeight="1" x14ac:dyDescent="0.3">
      <c r="A128" s="104"/>
      <c r="B128" s="105"/>
      <c r="C128" s="103"/>
      <c r="D128" s="106" t="s">
        <v>64</v>
      </c>
      <c r="E128" s="107"/>
      <c r="F128" s="170">
        <f>SUM(F122:F127)</f>
        <v>750</v>
      </c>
      <c r="G128" s="108">
        <f>SUM(G122:G127)</f>
        <v>34.36</v>
      </c>
      <c r="H128" s="108">
        <f>SUM(H122:H127)</f>
        <v>23.679999999999996</v>
      </c>
      <c r="I128" s="108">
        <f>SUM(I122:I127)</f>
        <v>62.720000000000006</v>
      </c>
      <c r="J128" s="108">
        <f>SUM(J122:J127)</f>
        <v>602</v>
      </c>
      <c r="K128" s="109"/>
      <c r="L128" s="110">
        <f>SUM(L122:L127)</f>
        <v>59.999999999999993</v>
      </c>
    </row>
    <row r="129" spans="1:16" s="118" customFormat="1" ht="16.5" customHeight="1" thickBot="1" x14ac:dyDescent="0.35">
      <c r="A129" s="114">
        <f>A115</f>
        <v>2</v>
      </c>
      <c r="B129" s="115">
        <f>B115</f>
        <v>4</v>
      </c>
      <c r="C129" s="246" t="s">
        <v>65</v>
      </c>
      <c r="D129" s="247"/>
      <c r="E129" s="116"/>
      <c r="F129" s="171">
        <f>F121+F128</f>
        <v>1421</v>
      </c>
      <c r="G129" s="201">
        <f>G121+G128</f>
        <v>66.33</v>
      </c>
      <c r="H129" s="201">
        <f>H121+H128</f>
        <v>41.72</v>
      </c>
      <c r="I129" s="201">
        <f>I121+I128</f>
        <v>155.38</v>
      </c>
      <c r="J129" s="201">
        <f>J121+J128</f>
        <v>1258</v>
      </c>
      <c r="K129" s="200"/>
      <c r="L129" s="117">
        <f>L121+L128</f>
        <v>146.02000000000001</v>
      </c>
    </row>
    <row r="130" spans="1:16" s="89" customFormat="1" ht="16.5" customHeight="1" x14ac:dyDescent="0.3">
      <c r="A130" s="133">
        <v>2</v>
      </c>
      <c r="B130" s="134">
        <v>5</v>
      </c>
      <c r="C130" s="135" t="s">
        <v>15</v>
      </c>
      <c r="D130" s="122" t="str">
        <f>'10 день'!B4</f>
        <v>закуска</v>
      </c>
      <c r="E130" s="122" t="str">
        <f>'10 день'!D4</f>
        <v>Салат картофельный с кукурузой и морковью</v>
      </c>
      <c r="F130" s="168">
        <f>'10 день'!E4</f>
        <v>60</v>
      </c>
      <c r="G130" s="122">
        <f>'10 день'!H4</f>
        <v>1.82</v>
      </c>
      <c r="H130" s="122">
        <f>'10 день'!I4</f>
        <v>3.82</v>
      </c>
      <c r="I130" s="122">
        <f>'10 день'!J4</f>
        <v>14.24</v>
      </c>
      <c r="J130" s="122">
        <f>'10 день'!G4</f>
        <v>98</v>
      </c>
      <c r="K130" s="136">
        <f>'10 день'!C4</f>
        <v>39</v>
      </c>
      <c r="L130" s="124">
        <f>'10 день'!F4</f>
        <v>8.7100000000000009</v>
      </c>
      <c r="N130" s="118"/>
      <c r="O130" s="118"/>
      <c r="P130" s="118"/>
    </row>
    <row r="131" spans="1:16" s="89" customFormat="1" ht="16.5" customHeight="1" x14ac:dyDescent="0.3">
      <c r="A131" s="133"/>
      <c r="B131" s="134"/>
      <c r="C131" s="135"/>
      <c r="D131" s="177" t="str">
        <f>'10 день'!B5</f>
        <v>горячее блюдо</v>
      </c>
      <c r="E131" s="177" t="str">
        <f>'10 день'!D5</f>
        <v>Омлет натуральный, запеченный</v>
      </c>
      <c r="F131" s="169">
        <f>'10 день'!E5</f>
        <v>170</v>
      </c>
      <c r="G131" s="177">
        <f>'10 день'!H5</f>
        <v>16.63</v>
      </c>
      <c r="H131" s="177">
        <f>'10 день'!I5</f>
        <v>20.18</v>
      </c>
      <c r="I131" s="177">
        <f>'10 день'!J5</f>
        <v>3.08</v>
      </c>
      <c r="J131" s="177">
        <f>'10 день'!G5</f>
        <v>260</v>
      </c>
      <c r="K131" s="99">
        <f>'10 день'!C5</f>
        <v>253</v>
      </c>
      <c r="L131" s="100">
        <f>'10 день'!F5</f>
        <v>37.69</v>
      </c>
      <c r="N131" s="118"/>
      <c r="O131" s="118"/>
      <c r="P131" s="118"/>
    </row>
    <row r="132" spans="1:16" s="89" customFormat="1" ht="16.5" customHeight="1" x14ac:dyDescent="0.3">
      <c r="A132" s="133"/>
      <c r="B132" s="134"/>
      <c r="C132" s="135"/>
      <c r="D132" s="177" t="str">
        <f>'10 день'!B6</f>
        <v>сыр</v>
      </c>
      <c r="E132" s="177" t="str">
        <f>'10 день'!D6</f>
        <v>Сыр (порциями)</v>
      </c>
      <c r="F132" s="169">
        <f>'10 день'!E6</f>
        <v>10</v>
      </c>
      <c r="G132" s="177">
        <f>'10 день'!H6</f>
        <v>4.92</v>
      </c>
      <c r="H132" s="177">
        <f>'10 день'!I6</f>
        <v>6.32</v>
      </c>
      <c r="I132" s="177">
        <f>'10 день'!J6</f>
        <v>0</v>
      </c>
      <c r="J132" s="177">
        <f>'10 день'!G6</f>
        <v>77</v>
      </c>
      <c r="K132" s="99">
        <f>'10 день'!C6</f>
        <v>15</v>
      </c>
      <c r="L132" s="100">
        <f>'10 день'!F6</f>
        <v>7</v>
      </c>
      <c r="N132" s="118"/>
      <c r="O132" s="118"/>
      <c r="P132" s="118"/>
    </row>
    <row r="133" spans="1:16" s="89" customFormat="1" ht="16.5" customHeight="1" x14ac:dyDescent="0.3">
      <c r="A133" s="133"/>
      <c r="B133" s="134"/>
      <c r="C133" s="135"/>
      <c r="D133" s="177" t="str">
        <f>'10 день'!B7</f>
        <v>напиток горячий</v>
      </c>
      <c r="E133" s="177" t="str">
        <f>'10 день'!D7</f>
        <v>Какао с молоком</v>
      </c>
      <c r="F133" s="169">
        <f>'10 день'!E7</f>
        <v>200</v>
      </c>
      <c r="G133" s="177">
        <f>'10 день'!H7</f>
        <v>4.08</v>
      </c>
      <c r="H133" s="177">
        <f>'10 день'!I7</f>
        <v>3.54</v>
      </c>
      <c r="I133" s="177">
        <f>'10 день'!J7</f>
        <v>17.579999999999998</v>
      </c>
      <c r="J133" s="177">
        <f>'10 день'!G7</f>
        <v>119</v>
      </c>
      <c r="K133" s="99">
        <f>'10 день'!C7</f>
        <v>382</v>
      </c>
      <c r="L133" s="100">
        <f>'10 день'!F7</f>
        <v>12.77</v>
      </c>
      <c r="N133" s="118"/>
      <c r="O133" s="118"/>
      <c r="P133" s="118"/>
    </row>
    <row r="134" spans="1:16" s="89" customFormat="1" ht="16.5" customHeight="1" x14ac:dyDescent="0.3">
      <c r="A134" s="133"/>
      <c r="B134" s="134"/>
      <c r="C134" s="135"/>
      <c r="D134" s="177" t="str">
        <f>'10 день'!B8</f>
        <v>хлеб белый</v>
      </c>
      <c r="E134" s="177" t="str">
        <f>'10 день'!D8</f>
        <v>Хлеб пшеничный</v>
      </c>
      <c r="F134" s="169">
        <f>'10 день'!E8</f>
        <v>30</v>
      </c>
      <c r="G134" s="177">
        <f>'10 день'!H8</f>
        <v>3.4</v>
      </c>
      <c r="H134" s="177">
        <f>'10 день'!I8</f>
        <v>0.64</v>
      </c>
      <c r="I134" s="177">
        <f>'10 день'!J8</f>
        <v>14.8</v>
      </c>
      <c r="J134" s="177">
        <f>'10 день'!G8</f>
        <v>72</v>
      </c>
      <c r="K134" s="99">
        <f>'10 день'!C8</f>
        <v>108</v>
      </c>
      <c r="L134" s="100">
        <f>'10 день'!F8</f>
        <v>2.67</v>
      </c>
      <c r="N134" s="118"/>
      <c r="O134" s="118"/>
      <c r="P134" s="118"/>
    </row>
    <row r="135" spans="1:16" s="89" customFormat="1" ht="16.5" customHeight="1" x14ac:dyDescent="0.3">
      <c r="A135" s="133"/>
      <c r="B135" s="134"/>
      <c r="C135" s="135"/>
      <c r="D135" s="177" t="str">
        <f>'10 день'!B9</f>
        <v>фрукт</v>
      </c>
      <c r="E135" s="177" t="str">
        <f>'10 день'!D9</f>
        <v>Плоды свежие. Яблоко.</v>
      </c>
      <c r="F135" s="169">
        <f>'10 день'!E9</f>
        <v>124</v>
      </c>
      <c r="G135" s="177">
        <f>'10 день'!H9</f>
        <v>0.56000000000000005</v>
      </c>
      <c r="H135" s="177">
        <f>'10 день'!I9</f>
        <v>0.56000000000000005</v>
      </c>
      <c r="I135" s="177">
        <f>'10 день'!J9</f>
        <v>13.72</v>
      </c>
      <c r="J135" s="177">
        <f>'10 день'!G9</f>
        <v>61</v>
      </c>
      <c r="K135" s="99">
        <f>'10 день'!C9</f>
        <v>118</v>
      </c>
      <c r="L135" s="100">
        <f>'10 день'!F9</f>
        <v>17.18</v>
      </c>
      <c r="N135" s="118"/>
      <c r="O135" s="118"/>
      <c r="P135" s="118"/>
    </row>
    <row r="136" spans="1:16" s="89" customFormat="1" ht="16.5" customHeight="1" x14ac:dyDescent="0.3">
      <c r="A136" s="119"/>
      <c r="B136" s="137"/>
      <c r="C136" s="121"/>
      <c r="D136" s="106" t="s">
        <v>64</v>
      </c>
      <c r="E136" s="107"/>
      <c r="F136" s="170">
        <f>SUM(F130:F135)</f>
        <v>594</v>
      </c>
      <c r="G136" s="108">
        <f>SUM(G130:G135)</f>
        <v>31.409999999999993</v>
      </c>
      <c r="H136" s="108">
        <f>SUM(H130:H135)</f>
        <v>35.06</v>
      </c>
      <c r="I136" s="108">
        <f>SUM(I130:I135)</f>
        <v>63.42</v>
      </c>
      <c r="J136" s="108">
        <f>SUM(J130:J135)</f>
        <v>687</v>
      </c>
      <c r="K136" s="109"/>
      <c r="L136" s="110">
        <f>SUM(L130:L135)</f>
        <v>86.02000000000001</v>
      </c>
      <c r="N136" s="118"/>
      <c r="O136" s="118"/>
      <c r="P136" s="118"/>
    </row>
    <row r="137" spans="1:16" s="89" customFormat="1" ht="16.5" customHeight="1" x14ac:dyDescent="0.3">
      <c r="A137" s="138">
        <f>A130</f>
        <v>2</v>
      </c>
      <c r="B137" s="139">
        <f>B130</f>
        <v>5</v>
      </c>
      <c r="C137" s="140" t="s">
        <v>20</v>
      </c>
      <c r="D137" s="177" t="str">
        <f>'10 день'!B10</f>
        <v>1 блюдо</v>
      </c>
      <c r="E137" s="177" t="str">
        <f>'10 день'!D10</f>
        <v>Суп вермишелевый с цыпленком</v>
      </c>
      <c r="F137" s="169">
        <f>'10 день'!E10</f>
        <v>200</v>
      </c>
      <c r="G137" s="177">
        <f>'10 день'!H10</f>
        <v>8.08</v>
      </c>
      <c r="H137" s="177">
        <f>'10 день'!I10</f>
        <v>6.36</v>
      </c>
      <c r="I137" s="177">
        <f>'10 день'!J10</f>
        <v>15.4</v>
      </c>
      <c r="J137" s="177">
        <f>'10 день'!G10</f>
        <v>151</v>
      </c>
      <c r="K137" s="99">
        <f>'10 день'!C10</f>
        <v>116</v>
      </c>
      <c r="L137" s="100">
        <f>'10 день'!F10</f>
        <v>10.86</v>
      </c>
      <c r="N137" s="118"/>
      <c r="O137" s="118"/>
      <c r="P137" s="118"/>
    </row>
    <row r="138" spans="1:16" s="89" customFormat="1" ht="16.5" customHeight="1" x14ac:dyDescent="0.3">
      <c r="A138" s="133"/>
      <c r="B138" s="134"/>
      <c r="C138" s="135"/>
      <c r="D138" s="177" t="str">
        <f>'10 день'!B11</f>
        <v>2 блюдо</v>
      </c>
      <c r="E138" s="177" t="str">
        <f>'10 день'!D11</f>
        <v>Котлеты домашние комбинированные</v>
      </c>
      <c r="F138" s="169">
        <f>'10 день'!E11</f>
        <v>70</v>
      </c>
      <c r="G138" s="177">
        <f>'10 день'!H11</f>
        <v>11.17</v>
      </c>
      <c r="H138" s="177">
        <f>'10 день'!I11</f>
        <v>8.86</v>
      </c>
      <c r="I138" s="177">
        <f>'10 день'!J11</f>
        <v>7.98</v>
      </c>
      <c r="J138" s="177">
        <f>'10 день'!G11</f>
        <v>157</v>
      </c>
      <c r="K138" s="99">
        <f>'10 день'!C11</f>
        <v>304</v>
      </c>
      <c r="L138" s="100">
        <f>'10 день'!F11</f>
        <v>28.53</v>
      </c>
      <c r="N138" s="118"/>
      <c r="O138" s="118"/>
      <c r="P138" s="118"/>
    </row>
    <row r="139" spans="1:16" s="89" customFormat="1" ht="16.5" customHeight="1" x14ac:dyDescent="0.3">
      <c r="A139" s="133"/>
      <c r="B139" s="134"/>
      <c r="C139" s="135"/>
      <c r="D139" s="177" t="str">
        <f>'10 день'!B12</f>
        <v>гарнир</v>
      </c>
      <c r="E139" s="177" t="str">
        <f>'10 день'!D12</f>
        <v>Рагу из овощей</v>
      </c>
      <c r="F139" s="169">
        <f>'10 день'!E12</f>
        <v>150</v>
      </c>
      <c r="G139" s="177">
        <f>'10 день'!H12</f>
        <v>2.66</v>
      </c>
      <c r="H139" s="177">
        <f>'10 день'!I12</f>
        <v>16.489999999999998</v>
      </c>
      <c r="I139" s="177">
        <f>'10 день'!J12</f>
        <v>12.9</v>
      </c>
      <c r="J139" s="177">
        <f>'10 день'!G12</f>
        <v>213</v>
      </c>
      <c r="K139" s="99">
        <f>'10 день'!C12</f>
        <v>143</v>
      </c>
      <c r="L139" s="100">
        <f>'10 день'!F12</f>
        <v>17.41</v>
      </c>
      <c r="N139" s="118"/>
      <c r="O139" s="118"/>
      <c r="P139" s="118"/>
    </row>
    <row r="140" spans="1:16" s="89" customFormat="1" ht="16.5" customHeight="1" x14ac:dyDescent="0.3">
      <c r="A140" s="133"/>
      <c r="B140" s="134"/>
      <c r="C140" s="135"/>
      <c r="D140" s="177" t="str">
        <f>'10 день'!B13</f>
        <v>напиток горячий</v>
      </c>
      <c r="E140" s="177" t="str">
        <f>'10 день'!D13</f>
        <v>Чай с сахаром</v>
      </c>
      <c r="F140" s="169">
        <f>'10 день'!E13</f>
        <v>200</v>
      </c>
      <c r="G140" s="177">
        <f>'10 день'!H13</f>
        <v>0.19</v>
      </c>
      <c r="H140" s="177">
        <f>'10 день'!I13</f>
        <v>0.04</v>
      </c>
      <c r="I140" s="177">
        <f>'10 день'!J13</f>
        <v>13.66</v>
      </c>
      <c r="J140" s="177">
        <f>'10 день'!G13</f>
        <v>56</v>
      </c>
      <c r="K140" s="99">
        <f>'10 день'!C13</f>
        <v>430</v>
      </c>
      <c r="L140" s="100">
        <f>'10 день'!F13</f>
        <v>1.33</v>
      </c>
      <c r="N140" s="118"/>
      <c r="O140" s="118"/>
      <c r="P140" s="118"/>
    </row>
    <row r="141" spans="1:16" s="89" customFormat="1" ht="16.5" customHeight="1" x14ac:dyDescent="0.3">
      <c r="A141" s="133"/>
      <c r="B141" s="134"/>
      <c r="C141" s="135"/>
      <c r="D141" s="177" t="str">
        <f>'10 день'!B14</f>
        <v>хлеб черный</v>
      </c>
      <c r="E141" s="177" t="str">
        <f>'10 день'!D14</f>
        <v>Хлеб ржано-пшеничный</v>
      </c>
      <c r="F141" s="169">
        <f>'10 день'!E14</f>
        <v>40</v>
      </c>
      <c r="G141" s="177">
        <f>'10 день'!H14</f>
        <v>3.08</v>
      </c>
      <c r="H141" s="177">
        <f>'10 день'!I14</f>
        <v>0.56000000000000005</v>
      </c>
      <c r="I141" s="177">
        <f>'10 день'!J14</f>
        <v>14.96</v>
      </c>
      <c r="J141" s="177">
        <f>'10 день'!G14</f>
        <v>81</v>
      </c>
      <c r="K141" s="99">
        <f>'10 день'!C14</f>
        <v>116</v>
      </c>
      <c r="L141" s="100">
        <f>'10 день'!F14</f>
        <v>1.87</v>
      </c>
    </row>
    <row r="142" spans="1:16" s="89" customFormat="1" ht="16.5" customHeight="1" x14ac:dyDescent="0.3">
      <c r="A142" s="119"/>
      <c r="B142" s="137"/>
      <c r="C142" s="121"/>
      <c r="D142" s="106" t="s">
        <v>64</v>
      </c>
      <c r="E142" s="107"/>
      <c r="F142" s="170">
        <f>SUM(F137:F141)</f>
        <v>660</v>
      </c>
      <c r="G142" s="108">
        <f>SUM(G137:G141)</f>
        <v>25.18</v>
      </c>
      <c r="H142" s="108">
        <f>SUM(H137:H141)</f>
        <v>32.309999999999995</v>
      </c>
      <c r="I142" s="108">
        <f>SUM(I137:I141)</f>
        <v>64.900000000000006</v>
      </c>
      <c r="J142" s="108">
        <f>SUM(J137:J141)</f>
        <v>658</v>
      </c>
      <c r="K142" s="109"/>
      <c r="L142" s="110">
        <f>SUM(L137:L141)</f>
        <v>59.999999999999993</v>
      </c>
    </row>
    <row r="143" spans="1:16" s="118" customFormat="1" ht="16.5" customHeight="1" thickBot="1" x14ac:dyDescent="0.35">
      <c r="A143" s="114">
        <f>A130</f>
        <v>2</v>
      </c>
      <c r="B143" s="115">
        <f>B130</f>
        <v>5</v>
      </c>
      <c r="C143" s="246" t="s">
        <v>65</v>
      </c>
      <c r="D143" s="247"/>
      <c r="E143" s="116"/>
      <c r="F143" s="171">
        <f>F136+F142</f>
        <v>1254</v>
      </c>
      <c r="G143" s="179">
        <f>G136+G142</f>
        <v>56.589999999999989</v>
      </c>
      <c r="H143" s="179">
        <f>H136+H142</f>
        <v>67.37</v>
      </c>
      <c r="I143" s="179">
        <f>I136+I142</f>
        <v>128.32</v>
      </c>
      <c r="J143" s="179">
        <f>J136+J142</f>
        <v>1345</v>
      </c>
      <c r="K143" s="178"/>
      <c r="L143" s="117">
        <f>L136+L142</f>
        <v>146.02000000000001</v>
      </c>
    </row>
    <row r="144" spans="1:16" s="118" customFormat="1" ht="16.5" customHeight="1" thickBot="1" x14ac:dyDescent="0.35">
      <c r="A144" s="141"/>
      <c r="B144" s="142"/>
      <c r="C144" s="248" t="s">
        <v>66</v>
      </c>
      <c r="D144" s="248"/>
      <c r="E144" s="248"/>
      <c r="F144" s="174">
        <f>(F19+F34+F46+F60+F74+F88+F103+F114+F129+F143)/(IF(F19=0,0,1)+IF(F34=0,0,1)+IF(F46=0,0,1)+IF(F60=0,0,1)+IF(F74=0,0,1)+IF(F88=0,0,1)+IF(F103=0,0,1)+IF(F114=0,0,1)+IF(F129=0,0,1)+IF(F143=0,0,1))</f>
        <v>1320.8119999999999</v>
      </c>
      <c r="G144" s="202">
        <f>(G19+G34+G46+G60+G74+G88+G103+G114+G129+G143)/(IF(G19=0,0,1)+IF(G34=0,0,1)+IF(G46=0,0,1)+IF(G60=0,0,1)+IF(G74=0,0,1)+IF(G88=0,0,1)+IF(G103=0,0,1)+IF(G114=0,0,1)+IF(G129=0,0,1)+IF(G143=0,0,1))</f>
        <v>54.140999999999998</v>
      </c>
      <c r="H144" s="202">
        <f>(H19+H34+H46+H60+H74+H88+H103+H114+H129+H143)/(IF(H19=0,0,1)+IF(H34=0,0,1)+IF(H46=0,0,1)+IF(H60=0,0,1)+IF(H74=0,0,1)+IF(H88=0,0,1)+IF(H103=0,0,1)+IF(H114=0,0,1)+IF(H129=0,0,1)+IF(H143=0,0,1))</f>
        <v>48.289000000000001</v>
      </c>
      <c r="I144" s="202">
        <f>(I19+I34+I46+I60+I74+I88+I103+I114+I129+I143)/(IF(I19=0,0,1)+IF(I34=0,0,1)+IF(I46=0,0,1)+IF(I60=0,0,1)+IF(I74=0,0,1)+IF(I88=0,0,1)+IF(I103=0,0,1)+IF(I114=0,0,1)+IF(I129=0,0,1)+IF(I143=0,0,1))</f>
        <v>166.54300000000001</v>
      </c>
      <c r="J144" s="203">
        <f>(J19+J34+J46+J60+J74+J88+J103+J114+J129+J143)/(IF(J19=0,0,1)+IF(J34=0,0,1)+IF(J46=0,0,1)+IF(J60=0,0,1)+IF(J74=0,0,1)+IF(J88=0,0,1)+IF(J103=0,0,1)+IF(J114=0,0,1)+IF(J129=0,0,1)+IF(J143=0,0,1))</f>
        <v>1280.7</v>
      </c>
      <c r="K144" s="148"/>
      <c r="L144" s="149">
        <f>(L19+L34+L46+L60+L74+L88+L103+L114+L129+L143)/(IF(L19=0,0,1)+IF(L34=0,0,1)+IF(L46=0,0,1)+IF(L60=0,0,1)+IF(L74=0,0,1)+IF(L88=0,0,1)+IF(L103=0,0,1)+IF(L114=0,0,1)+IF(L129=0,0,1)+IF(L143=0,0,1))</f>
        <v>146.01999999999998</v>
      </c>
    </row>
  </sheetData>
  <autoFilter ref="A5:L144" xr:uid="{00000000-0009-0000-0000-00000A000000}"/>
  <mergeCells count="14">
    <mergeCell ref="C46:D46"/>
    <mergeCell ref="C1:E1"/>
    <mergeCell ref="H1:K1"/>
    <mergeCell ref="H2:K2"/>
    <mergeCell ref="C19:D19"/>
    <mergeCell ref="C34:D34"/>
    <mergeCell ref="C143:D143"/>
    <mergeCell ref="C144:E144"/>
    <mergeCell ref="C60:D60"/>
    <mergeCell ref="C74:D74"/>
    <mergeCell ref="C88:D88"/>
    <mergeCell ref="C103:D103"/>
    <mergeCell ref="C114:D114"/>
    <mergeCell ref="C129:D129"/>
  </mergeCells>
  <pageMargins left="0" right="0" top="0.55118110236220474" bottom="0" header="0.31496062992125984" footer="0.31496062992125984"/>
  <pageSetup paperSize="9" scale="82" fitToHeight="1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день</vt:lpstr>
      <vt:lpstr>2 день</vt:lpstr>
      <vt:lpstr>3 день</vt:lpstr>
      <vt:lpstr>4 день</vt:lpstr>
      <vt:lpstr>5 день</vt:lpstr>
      <vt:lpstr>8 день</vt:lpstr>
      <vt:lpstr>9 день</vt:lpstr>
      <vt:lpstr>10 день</vt:lpstr>
      <vt:lpstr>Типовое примерное 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2024-12-16T05:16:13Z</dcterms:modified>
</cp:coreProperties>
</file>